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activeTab="1"/>
  </bookViews>
  <sheets>
    <sheet name="plan studiów - pion" sheetId="1" r:id="rId1"/>
    <sheet name="plan studiów - poziom" sheetId="2" r:id="rId2"/>
  </sheets>
  <definedNames/>
  <calcPr fullCalcOnLoad="1"/>
</workbook>
</file>

<file path=xl/sharedStrings.xml><?xml version="1.0" encoding="utf-8"?>
<sst xmlns="http://schemas.openxmlformats.org/spreadsheetml/2006/main" count="519" uniqueCount="128">
  <si>
    <t>Lp.</t>
  </si>
  <si>
    <t>Przedmiot</t>
  </si>
  <si>
    <t>Forma zaliczenia</t>
  </si>
  <si>
    <t>Godziny ogółem</t>
  </si>
  <si>
    <t>Rozkład godzin w semestrze</t>
  </si>
  <si>
    <t>ECTS</t>
  </si>
  <si>
    <t>E</t>
  </si>
  <si>
    <t>ZO</t>
  </si>
  <si>
    <t>Łącznie</t>
  </si>
  <si>
    <t>w</t>
  </si>
  <si>
    <t>ćw.</t>
  </si>
  <si>
    <t>2,3,4</t>
  </si>
  <si>
    <t>zal.</t>
  </si>
  <si>
    <t>Praktyki zawodowe</t>
  </si>
  <si>
    <t>razem</t>
  </si>
  <si>
    <t>GODZINY OGÓŁEM</t>
  </si>
  <si>
    <t>Plan studiów stacjonarnych</t>
  </si>
  <si>
    <t>lab.</t>
  </si>
  <si>
    <t>Gramatyka kontrastywna języka angielskiego</t>
  </si>
  <si>
    <t>Praktyczna nauka języka angielskiego: fonetyka</t>
  </si>
  <si>
    <t>Praktyczna nauka języka angielskiego: zintegrowane sprawności językowe</t>
  </si>
  <si>
    <t>Gramatyka praktyczna i opisowa języka angielskiego</t>
  </si>
  <si>
    <t>1,2,4</t>
  </si>
  <si>
    <t>Wychowanie fizyczne</t>
  </si>
  <si>
    <t>Seminarium licencjackie</t>
  </si>
  <si>
    <t>Praca dyplomowa</t>
  </si>
  <si>
    <t>Praktyczna nauka języka angielskiego: pisanie akademickie</t>
  </si>
  <si>
    <t>Elementy literatury angielskiej</t>
  </si>
  <si>
    <t>Elementy literatury amerykańskiej</t>
  </si>
  <si>
    <t>1,2,3,4</t>
  </si>
  <si>
    <t>Historia i kultura angielskiego obszaru językowego</t>
  </si>
  <si>
    <t>Historia i kultura amerykańskiego obszaru językowego</t>
  </si>
  <si>
    <t xml:space="preserve">Podstawy filozofii </t>
  </si>
  <si>
    <t xml:space="preserve">Psychologia </t>
  </si>
  <si>
    <t xml:space="preserve">Psychologia rozwojowa i osobowości </t>
  </si>
  <si>
    <t xml:space="preserve">Wprowadzenie do pedagogiki </t>
  </si>
  <si>
    <t xml:space="preserve">Praca z dzieckiem ze specjalnymi potrzebami edukacyjnymi </t>
  </si>
  <si>
    <t xml:space="preserve">Współpraca pedagogiczna z rodziną </t>
  </si>
  <si>
    <t xml:space="preserve">Podstawy dydaktyki </t>
  </si>
  <si>
    <t xml:space="preserve">Dydaktyka języka angielskiego na pierwszym i drugim etapie edukacyjnym </t>
  </si>
  <si>
    <t xml:space="preserve">Prawo oświatowe </t>
  </si>
  <si>
    <t xml:space="preserve">Emisja głosu </t>
  </si>
  <si>
    <t>Etyka zawodowa</t>
  </si>
  <si>
    <t xml:space="preserve">BHP i ergonomia w edukacji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</si>
  <si>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</si>
  <si>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</si>
  <si>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</si>
  <si>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</si>
  <si>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</si>
  <si>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</si>
  <si>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</si>
  <si>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</si>
  <si>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</si>
  <si>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</si>
  <si>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</si>
  <si>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</si>
  <si>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</si>
  <si>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</si>
  <si>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</si>
  <si>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</si>
  <si>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Semestralny plan studiów stacjonarnych</t>
  </si>
  <si>
    <t>Nazwa przedmiotu</t>
  </si>
  <si>
    <t>Forma zajęć</t>
  </si>
  <si>
    <t>Liczba godzin zajęć</t>
  </si>
  <si>
    <t>Punkty ECTS</t>
  </si>
  <si>
    <t>17.</t>
  </si>
  <si>
    <t>18.</t>
  </si>
  <si>
    <t>Razem w semestrze I</t>
  </si>
  <si>
    <t>Dopuszczalny deficyt punktów</t>
  </si>
  <si>
    <t>Razem w semestrze II</t>
  </si>
  <si>
    <t>Razem w semestrze III</t>
  </si>
  <si>
    <t>Razem w semestrze IV</t>
  </si>
  <si>
    <t>Razem w semestrze V</t>
  </si>
  <si>
    <t>Razem w semestrze VI</t>
  </si>
  <si>
    <t>kierunek: FILOLOGIA</t>
  </si>
  <si>
    <t>Praktyczna nauka języka angielskiego: konwersacje</t>
  </si>
  <si>
    <t>*</t>
  </si>
  <si>
    <t>120 godz.</t>
  </si>
  <si>
    <t>Mózg człowieka- język obcy i inne pokrewne zagadnienia/ Ewaluacja w dydaktyce języka angielskiego</t>
  </si>
  <si>
    <t>wr.</t>
  </si>
  <si>
    <t xml:space="preserve">Angielski w nauczaniu przedszkolnym i wczesnoszkolnym/ Rodzaje korekcji w wypowiedziach ustnych w języku angielskim </t>
  </si>
  <si>
    <t xml:space="preserve">ECTS </t>
  </si>
  <si>
    <t>Praktyczna nauka języka angielskiego: słuchanie</t>
  </si>
  <si>
    <t>Język niemiecki/rosyjski/hiszpański/włoski/francuski</t>
  </si>
  <si>
    <t>przedmioty obowiązkowe</t>
  </si>
  <si>
    <t>przedmioty ograniczonego wyboru</t>
  </si>
  <si>
    <t>przedmioty do wyboru</t>
  </si>
  <si>
    <t xml:space="preserve">Teoria komunikacji społecznej i interpersonalnej </t>
  </si>
  <si>
    <t>Technologia informacyjna</t>
  </si>
  <si>
    <t xml:space="preserve">MODUŁ KSZTAŁCENIA OGÓLNEGO: PRZEDMIOTY OBOWIĄZKOWE I DO WYBORU * - liczba godzin 120, ECTS 5    </t>
  </si>
  <si>
    <t>zo</t>
  </si>
  <si>
    <t>w.</t>
  </si>
  <si>
    <t>c.</t>
  </si>
  <si>
    <t>inne</t>
  </si>
  <si>
    <t>zal</t>
  </si>
  <si>
    <t>Przewodnicząca Rady Wydziału Nauk Humanistycznych i Społecznych</t>
  </si>
  <si>
    <t>dr Beata Telążka</t>
  </si>
  <si>
    <t xml:space="preserve">                                 Przewodnicząca Rady Wydziału Nauk Humanistycznych i Społecznych</t>
  </si>
  <si>
    <t>BHP i ergonomia w edukacji</t>
  </si>
  <si>
    <t>240 godz.</t>
  </si>
  <si>
    <t xml:space="preserve">Angielski w rozmowach handlowych i negocjacjach/ Angielski w finansach i bankowości </t>
  </si>
  <si>
    <t xml:space="preserve">Podstawy marketingu </t>
  </si>
  <si>
    <t>Gry i zabawy dydaktyczne w nauczaniu języka angielskiego/ Nowoczesne technologie w nauczaniu języka angielskiego</t>
  </si>
  <si>
    <t>Elementy językoznawstwa/ Teorie akwizycji języka obcego</t>
  </si>
  <si>
    <t>Angielski w świadczeniach medycznych i pielęgnacyjnych/Angielski w technice i technologii</t>
  </si>
  <si>
    <t>3,4,5,6</t>
  </si>
  <si>
    <t>Teksty użytkowe</t>
  </si>
  <si>
    <t>Słownictwo</t>
  </si>
  <si>
    <t>profilowe nauczycielskie</t>
  </si>
  <si>
    <t>do wyboru i ograniczonego wyboru</t>
  </si>
  <si>
    <t>SUMA GODZIN i ECTS</t>
  </si>
  <si>
    <t>ECTS OGÓŁEM</t>
  </si>
  <si>
    <t xml:space="preserve">o profilu: filologia angielska nauczycielska z modułem biznesowym </t>
  </si>
  <si>
    <t>(obowiązujący od roku akademickiego 2019/2020)</t>
  </si>
  <si>
    <t>1,2,3</t>
  </si>
  <si>
    <t xml:space="preserve">120 godz. </t>
  </si>
  <si>
    <t>biznesowe</t>
  </si>
  <si>
    <t xml:space="preserve">MODUŁ KSZTAŁCENIA KIERUNKOWEGO: PRZEDMIOTY OBOWIĄZKOWE, DO WYBORU I OGRANICZONEGO WYBORU* - liczba godzin 495, ECTS 51              </t>
  </si>
  <si>
    <t xml:space="preserve">Kierunek: Filologia   </t>
  </si>
  <si>
    <t>o profilu: filologia angielska nauczycielska z modułem biznesowym (obowiązujący od roku akademickiego 2019/2020)</t>
  </si>
  <si>
    <t>Angielski w hotelarstwie i gastronomii/Angielski w w biurze, urzędach i administracji</t>
  </si>
  <si>
    <t>Angielski w sądownictwie i przepisach prawnych/ Tłumaczenie tekstów specjalistycznych: prawo, gospodarska</t>
  </si>
  <si>
    <t>MODUŁ KSZTAŁCENIA PODSTAWOWEGO:  PRZEDMIOTY OBOWIĄZKOWE I DO WYBORU* - liczba godzin 720, ECTS 51</t>
  </si>
  <si>
    <t xml:space="preserve">MODUŁ KSZTAŁCENIA PROFILOWEGO NAUCZYCIELSKIEGO: PRZEDMIOTY OBOWIĄZKOWE I OGRANICZONEGO WYBORU*  - liczba godzin 435, ECTS 59               </t>
  </si>
  <si>
    <t xml:space="preserve">MODUŁ KSZTAŁCENIA BIZNESOWEWGO: PRZEDMIOTY OBOWIĄZKOWE i OGRANICZONEGO WYBORU*  - liczba godzin 120, ECTS 14              </t>
  </si>
  <si>
    <t xml:space="preserve">Angielski w hotelarstwie i gastronomii/Angielski w biurze, urzędach i administracji </t>
  </si>
  <si>
    <t>załącznik nr 7 do Programu studiów zaopiniowanego Uchwałą RWNHiS nr 6/2019  z dnia 12.06.2019 r.</t>
  </si>
  <si>
    <t>załącznik nr 7a do Programu studiów zaopiniowanego Uchwałą RWNHiS nr 6/2019  z dnia 12.06.2019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</si>
</sst>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66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11" borderId="11" xfId="0" applyFont="1" applyFill="1" applyBorder="1" applyAlignment="1">
      <alignment horizontal="center" vertical="center"/>
    </xf>
    <xf numFmtId="0" fontId="5" fillId="11" borderId="14" xfId="0" applyFont="1" applyFill="1" applyBorder="1" applyAlignment="1">
      <alignment horizontal="center" vertical="center"/>
    </xf>
    <xf numFmtId="0" fontId="5" fillId="11" borderId="13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33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34" borderId="3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horizontal="center" vertical="center"/>
    </xf>
    <xf numFmtId="0" fontId="1" fillId="35" borderId="3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1" fillId="0" borderId="27" xfId="0" applyFont="1" applyBorder="1" applyAlignment="1">
      <alignment horizontal="center" vertical="center"/>
    </xf>
    <xf numFmtId="0" fontId="5" fillId="33" borderId="38" xfId="0" applyFont="1" applyFill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5" fillId="33" borderId="26" xfId="0" applyFont="1" applyFill="1" applyBorder="1" applyAlignment="1">
      <alignment horizontal="center"/>
    </xf>
    <xf numFmtId="0" fontId="5" fillId="33" borderId="43" xfId="0" applyFont="1" applyFill="1" applyBorder="1" applyAlignment="1">
      <alignment horizontal="center"/>
    </xf>
    <xf numFmtId="0" fontId="1" fillId="0" borderId="39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41" xfId="0" applyFont="1" applyBorder="1" applyAlignment="1">
      <alignment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35" borderId="30" xfId="0" applyFont="1" applyFill="1" applyBorder="1" applyAlignment="1">
      <alignment horizontal="left" vertical="center" wrapText="1"/>
    </xf>
    <xf numFmtId="0" fontId="1" fillId="0" borderId="44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left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34" borderId="37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47" xfId="0" applyFont="1" applyFill="1" applyBorder="1" applyAlignment="1">
      <alignment horizontal="center" vertical="center"/>
    </xf>
    <xf numFmtId="0" fontId="1" fillId="34" borderId="48" xfId="0" applyFont="1" applyFill="1" applyBorder="1" applyAlignment="1">
      <alignment horizontal="center" vertical="center"/>
    </xf>
    <xf numFmtId="0" fontId="1" fillId="34" borderId="49" xfId="0" applyFont="1" applyFill="1" applyBorder="1" applyAlignment="1">
      <alignment horizontal="center" vertical="center"/>
    </xf>
    <xf numFmtId="0" fontId="1" fillId="34" borderId="35" xfId="0" applyFont="1" applyFill="1" applyBorder="1" applyAlignment="1">
      <alignment horizontal="center" vertical="center"/>
    </xf>
    <xf numFmtId="0" fontId="1" fillId="34" borderId="34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1" fillId="34" borderId="50" xfId="0" applyFont="1" applyFill="1" applyBorder="1" applyAlignment="1">
      <alignment horizontal="center" vertical="center"/>
    </xf>
    <xf numFmtId="0" fontId="1" fillId="34" borderId="51" xfId="0" applyFont="1" applyFill="1" applyBorder="1" applyAlignment="1">
      <alignment horizontal="center" vertical="center"/>
    </xf>
    <xf numFmtId="0" fontId="1" fillId="34" borderId="36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left" vertical="center" wrapText="1"/>
    </xf>
    <xf numFmtId="0" fontId="1" fillId="0" borderId="5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1" fillId="33" borderId="28" xfId="0" applyFont="1" applyFill="1" applyBorder="1" applyAlignment="1">
      <alignment horizontal="left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40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33" borderId="27" xfId="0" applyFont="1" applyFill="1" applyBorder="1" applyAlignment="1">
      <alignment horizontal="left" vertical="center"/>
    </xf>
    <xf numFmtId="0" fontId="1" fillId="33" borderId="30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 wrapText="1"/>
    </xf>
    <xf numFmtId="0" fontId="1" fillId="35" borderId="3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 wrapText="1"/>
    </xf>
    <xf numFmtId="0" fontId="1" fillId="11" borderId="30" xfId="0" applyFont="1" applyFill="1" applyBorder="1" applyAlignment="1">
      <alignment horizontal="left" vertical="center" wrapText="1"/>
    </xf>
    <xf numFmtId="0" fontId="1" fillId="11" borderId="53" xfId="0" applyFont="1" applyFill="1" applyBorder="1" applyAlignment="1">
      <alignment horizontal="center" vertical="center"/>
    </xf>
    <xf numFmtId="0" fontId="1" fillId="11" borderId="12" xfId="0" applyFont="1" applyFill="1" applyBorder="1" applyAlignment="1">
      <alignment horizontal="center" vertical="center" wrapText="1"/>
    </xf>
    <xf numFmtId="0" fontId="1" fillId="11" borderId="37" xfId="0" applyFont="1" applyFill="1" applyBorder="1" applyAlignment="1">
      <alignment horizontal="center" vertical="center"/>
    </xf>
    <xf numFmtId="0" fontId="1" fillId="11" borderId="40" xfId="0" applyFont="1" applyFill="1" applyBorder="1" applyAlignment="1">
      <alignment horizontal="center" vertical="center"/>
    </xf>
    <xf numFmtId="0" fontId="1" fillId="11" borderId="46" xfId="0" applyFont="1" applyFill="1" applyBorder="1" applyAlignment="1">
      <alignment horizontal="center" vertical="center"/>
    </xf>
    <xf numFmtId="0" fontId="1" fillId="11" borderId="12" xfId="0" applyFont="1" applyFill="1" applyBorder="1" applyAlignment="1">
      <alignment horizontal="center" vertical="center"/>
    </xf>
    <xf numFmtId="0" fontId="1" fillId="11" borderId="14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35" borderId="28" xfId="0" applyFont="1" applyFill="1" applyBorder="1" applyAlignment="1">
      <alignment horizontal="left" vertical="center"/>
    </xf>
    <xf numFmtId="0" fontId="1" fillId="35" borderId="37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1" fillId="34" borderId="54" xfId="0" applyFont="1" applyFill="1" applyBorder="1" applyAlignment="1">
      <alignment vertical="center" wrapText="1"/>
    </xf>
    <xf numFmtId="0" fontId="1" fillId="34" borderId="36" xfId="0" applyFont="1" applyFill="1" applyBorder="1" applyAlignment="1">
      <alignment horizontal="center" vertical="center" wrapText="1"/>
    </xf>
    <xf numFmtId="0" fontId="1" fillId="34" borderId="54" xfId="0" applyFont="1" applyFill="1" applyBorder="1" applyAlignment="1">
      <alignment horizontal="center" vertical="center"/>
    </xf>
    <xf numFmtId="0" fontId="1" fillId="33" borderId="54" xfId="0" applyFont="1" applyFill="1" applyBorder="1" applyAlignment="1">
      <alignment horizontal="center" vertical="center"/>
    </xf>
    <xf numFmtId="0" fontId="1" fillId="34" borderId="55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 wrapText="1"/>
    </xf>
    <xf numFmtId="0" fontId="1" fillId="33" borderId="56" xfId="0" applyFont="1" applyFill="1" applyBorder="1" applyAlignment="1">
      <alignment horizontal="center" vertical="center"/>
    </xf>
    <xf numFmtId="0" fontId="1" fillId="33" borderId="5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1" fillId="0" borderId="56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35" borderId="53" xfId="0" applyFont="1" applyFill="1" applyBorder="1" applyAlignment="1">
      <alignment vertical="center" wrapText="1"/>
    </xf>
    <xf numFmtId="0" fontId="1" fillId="35" borderId="53" xfId="0" applyFont="1" applyFill="1" applyBorder="1" applyAlignment="1">
      <alignment horizontal="left" vertical="center" wrapText="1"/>
    </xf>
    <xf numFmtId="0" fontId="1" fillId="0" borderId="58" xfId="0" applyFont="1" applyBorder="1" applyAlignment="1">
      <alignment horizontal="center"/>
    </xf>
    <xf numFmtId="0" fontId="5" fillId="33" borderId="59" xfId="0" applyFont="1" applyFill="1" applyBorder="1" applyAlignment="1">
      <alignment horizontal="center"/>
    </xf>
    <xf numFmtId="0" fontId="5" fillId="35" borderId="19" xfId="0" applyFont="1" applyFill="1" applyBorder="1" applyAlignment="1">
      <alignment vertical="center"/>
    </xf>
    <xf numFmtId="0" fontId="5" fillId="35" borderId="19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left" vertical="center"/>
    </xf>
    <xf numFmtId="0" fontId="1" fillId="33" borderId="27" xfId="0" applyFont="1" applyFill="1" applyBorder="1" applyAlignment="1">
      <alignment horizontal="center" vertical="center" wrapText="1"/>
    </xf>
    <xf numFmtId="0" fontId="1" fillId="33" borderId="54" xfId="0" applyFont="1" applyFill="1" applyBorder="1" applyAlignment="1">
      <alignment horizontal="center" vertical="center" wrapText="1"/>
    </xf>
    <xf numFmtId="0" fontId="1" fillId="35" borderId="56" xfId="0" applyFont="1" applyFill="1" applyBorder="1" applyAlignment="1">
      <alignment horizontal="left" vertical="center"/>
    </xf>
    <xf numFmtId="0" fontId="1" fillId="35" borderId="39" xfId="0" applyFont="1" applyFill="1" applyBorder="1" applyAlignment="1">
      <alignment horizontal="left" vertical="center"/>
    </xf>
    <xf numFmtId="0" fontId="1" fillId="35" borderId="27" xfId="0" applyFont="1" applyFill="1" applyBorder="1" applyAlignment="1">
      <alignment horizontal="left" vertical="center"/>
    </xf>
    <xf numFmtId="0" fontId="5" fillId="11" borderId="10" xfId="0" applyFont="1" applyFill="1" applyBorder="1" applyAlignment="1">
      <alignment horizontal="center" vertical="center"/>
    </xf>
    <xf numFmtId="0" fontId="1" fillId="11" borderId="54" xfId="0" applyFont="1" applyFill="1" applyBorder="1" applyAlignment="1">
      <alignment vertical="center" wrapText="1"/>
    </xf>
    <xf numFmtId="0" fontId="5" fillId="11" borderId="23" xfId="0" applyFont="1" applyFill="1" applyBorder="1" applyAlignment="1">
      <alignment horizontal="center" vertical="center"/>
    </xf>
    <xf numFmtId="0" fontId="1" fillId="11" borderId="47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1" fillId="4" borderId="54" xfId="0" applyFont="1" applyFill="1" applyBorder="1" applyAlignment="1">
      <alignment vertical="center" wrapText="1"/>
    </xf>
    <xf numFmtId="0" fontId="1" fillId="4" borderId="37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1" fillId="11" borderId="57" xfId="0" applyFont="1" applyFill="1" applyBorder="1" applyAlignment="1">
      <alignment vertical="center" wrapText="1"/>
    </xf>
    <xf numFmtId="0" fontId="1" fillId="11" borderId="51" xfId="0" applyFont="1" applyFill="1" applyBorder="1" applyAlignment="1">
      <alignment horizontal="center" vertical="center"/>
    </xf>
    <xf numFmtId="0" fontId="1" fillId="11" borderId="13" xfId="0" applyFont="1" applyFill="1" applyBorder="1" applyAlignment="1">
      <alignment horizontal="center" vertical="center" wrapText="1"/>
    </xf>
    <xf numFmtId="0" fontId="1" fillId="11" borderId="0" xfId="0" applyFont="1" applyFill="1" applyBorder="1" applyAlignment="1">
      <alignment horizontal="center" vertical="center"/>
    </xf>
    <xf numFmtId="0" fontId="1" fillId="11" borderId="50" xfId="0" applyFont="1" applyFill="1" applyBorder="1" applyAlignment="1">
      <alignment horizontal="center" vertical="center"/>
    </xf>
    <xf numFmtId="0" fontId="1" fillId="11" borderId="36" xfId="0" applyFont="1" applyFill="1" applyBorder="1" applyAlignment="1">
      <alignment horizontal="center" vertical="center"/>
    </xf>
    <xf numFmtId="0" fontId="1" fillId="11" borderId="54" xfId="0" applyFont="1" applyFill="1" applyBorder="1" applyAlignment="1">
      <alignment horizontal="center" vertical="center" wrapText="1"/>
    </xf>
    <xf numFmtId="0" fontId="1" fillId="11" borderId="48" xfId="0" applyFont="1" applyFill="1" applyBorder="1" applyAlignment="1">
      <alignment horizontal="center" vertical="center"/>
    </xf>
    <xf numFmtId="0" fontId="1" fillId="11" borderId="49" xfId="0" applyFont="1" applyFill="1" applyBorder="1" applyAlignment="1">
      <alignment horizontal="center" vertical="center"/>
    </xf>
    <xf numFmtId="0" fontId="1" fillId="11" borderId="55" xfId="0" applyFont="1" applyFill="1" applyBorder="1" applyAlignment="1">
      <alignment horizontal="center" vertical="center"/>
    </xf>
    <xf numFmtId="0" fontId="1" fillId="11" borderId="34" xfId="0" applyFont="1" applyFill="1" applyBorder="1" applyAlignment="1">
      <alignment horizontal="center" vertical="center"/>
    </xf>
    <xf numFmtId="0" fontId="1" fillId="11" borderId="35" xfId="0" applyFont="1" applyFill="1" applyBorder="1" applyAlignment="1">
      <alignment horizontal="center" vertical="center"/>
    </xf>
    <xf numFmtId="0" fontId="1" fillId="11" borderId="33" xfId="0" applyFont="1" applyFill="1" applyBorder="1" applyAlignment="1">
      <alignment horizontal="center" vertical="center"/>
    </xf>
    <xf numFmtId="0" fontId="1" fillId="11" borderId="60" xfId="0" applyFont="1" applyFill="1" applyBorder="1" applyAlignment="1">
      <alignment horizontal="center" vertical="center"/>
    </xf>
    <xf numFmtId="0" fontId="1" fillId="11" borderId="57" xfId="0" applyFont="1" applyFill="1" applyBorder="1" applyAlignment="1">
      <alignment horizontal="center" vertical="center"/>
    </xf>
    <xf numFmtId="0" fontId="1" fillId="11" borderId="54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45" xfId="0" applyFont="1" applyFill="1" applyBorder="1" applyAlignment="1">
      <alignment horizontal="center" vertical="center"/>
    </xf>
    <xf numFmtId="0" fontId="1" fillId="4" borderId="40" xfId="0" applyFont="1" applyFill="1" applyBorder="1" applyAlignment="1">
      <alignment horizontal="center" vertical="center"/>
    </xf>
    <xf numFmtId="0" fontId="1" fillId="4" borderId="46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36" borderId="29" xfId="0" applyFont="1" applyFill="1" applyBorder="1" applyAlignment="1">
      <alignment vertical="center" wrapText="1"/>
    </xf>
    <xf numFmtId="0" fontId="1" fillId="36" borderId="21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1" fillId="36" borderId="22" xfId="0" applyFont="1" applyFill="1" applyBorder="1" applyAlignment="1">
      <alignment horizontal="center" vertical="center"/>
    </xf>
    <xf numFmtId="0" fontId="1" fillId="36" borderId="45" xfId="0" applyFont="1" applyFill="1" applyBorder="1" applyAlignment="1">
      <alignment horizontal="center" vertical="center"/>
    </xf>
    <xf numFmtId="0" fontId="1" fillId="36" borderId="54" xfId="0" applyFont="1" applyFill="1" applyBorder="1" applyAlignment="1">
      <alignment vertical="center" wrapText="1"/>
    </xf>
    <xf numFmtId="0" fontId="1" fillId="36" borderId="47" xfId="0" applyFont="1" applyFill="1" applyBorder="1" applyAlignment="1">
      <alignment horizontal="center" vertical="center"/>
    </xf>
    <xf numFmtId="0" fontId="1" fillId="36" borderId="48" xfId="0" applyFont="1" applyFill="1" applyBorder="1" applyAlignment="1">
      <alignment horizontal="center" vertical="center" wrapText="1"/>
    </xf>
    <xf numFmtId="0" fontId="5" fillId="36" borderId="23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0" fontId="1" fillId="36" borderId="55" xfId="0" applyFont="1" applyFill="1" applyBorder="1" applyAlignment="1">
      <alignment horizontal="center" vertical="center" wrapText="1"/>
    </xf>
    <xf numFmtId="0" fontId="1" fillId="36" borderId="30" xfId="0" applyFont="1" applyFill="1" applyBorder="1" applyAlignment="1">
      <alignment vertical="center" wrapText="1"/>
    </xf>
    <xf numFmtId="0" fontId="1" fillId="36" borderId="37" xfId="0" applyFont="1" applyFill="1" applyBorder="1" applyAlignment="1">
      <alignment horizontal="center" vertical="center"/>
    </xf>
    <xf numFmtId="0" fontId="1" fillId="36" borderId="12" xfId="0" applyFont="1" applyFill="1" applyBorder="1" applyAlignment="1">
      <alignment horizontal="center" vertical="center"/>
    </xf>
    <xf numFmtId="0" fontId="1" fillId="36" borderId="46" xfId="0" applyFont="1" applyFill="1" applyBorder="1" applyAlignment="1">
      <alignment horizontal="center" vertical="center"/>
    </xf>
    <xf numFmtId="0" fontId="1" fillId="36" borderId="12" xfId="0" applyFont="1" applyFill="1" applyBorder="1" applyAlignment="1">
      <alignment horizontal="center" vertical="center" wrapText="1"/>
    </xf>
    <xf numFmtId="0" fontId="1" fillId="36" borderId="48" xfId="0" applyFont="1" applyFill="1" applyBorder="1" applyAlignment="1">
      <alignment horizontal="center" vertical="center"/>
    </xf>
    <xf numFmtId="0" fontId="1" fillId="36" borderId="49" xfId="0" applyFont="1" applyFill="1" applyBorder="1" applyAlignment="1">
      <alignment horizontal="center" vertical="center"/>
    </xf>
    <xf numFmtId="0" fontId="1" fillId="36" borderId="55" xfId="0" applyFont="1" applyFill="1" applyBorder="1" applyAlignment="1">
      <alignment horizontal="center" vertical="center"/>
    </xf>
    <xf numFmtId="0" fontId="1" fillId="36" borderId="40" xfId="0" applyFont="1" applyFill="1" applyBorder="1" applyAlignment="1">
      <alignment horizontal="center" vertical="center" wrapText="1"/>
    </xf>
    <xf numFmtId="0" fontId="1" fillId="36" borderId="23" xfId="0" applyFont="1" applyFill="1" applyBorder="1" applyAlignment="1">
      <alignment vertical="center"/>
    </xf>
    <xf numFmtId="0" fontId="1" fillId="36" borderId="30" xfId="0" applyFont="1" applyFill="1" applyBorder="1" applyAlignment="1">
      <alignment vertical="center"/>
    </xf>
    <xf numFmtId="0" fontId="1" fillId="36" borderId="11" xfId="0" applyFont="1" applyFill="1" applyBorder="1" applyAlignment="1">
      <alignment horizontal="center" vertical="center"/>
    </xf>
    <xf numFmtId="0" fontId="1" fillId="36" borderId="14" xfId="0" applyFont="1" applyFill="1" applyBorder="1" applyAlignment="1">
      <alignment horizontal="center" vertical="center"/>
    </xf>
    <xf numFmtId="0" fontId="1" fillId="36" borderId="35" xfId="0" applyFont="1" applyFill="1" applyBorder="1" applyAlignment="1">
      <alignment horizontal="center" vertical="center"/>
    </xf>
    <xf numFmtId="0" fontId="5" fillId="36" borderId="37" xfId="0" applyFont="1" applyFill="1" applyBorder="1" applyAlignment="1">
      <alignment horizontal="center" vertical="center"/>
    </xf>
    <xf numFmtId="0" fontId="5" fillId="36" borderId="40" xfId="0" applyFont="1" applyFill="1" applyBorder="1" applyAlignment="1">
      <alignment horizontal="center" vertical="center"/>
    </xf>
    <xf numFmtId="0" fontId="5" fillId="36" borderId="46" xfId="0" applyFont="1" applyFill="1" applyBorder="1" applyAlignment="1">
      <alignment horizontal="center" vertical="center"/>
    </xf>
    <xf numFmtId="0" fontId="1" fillId="36" borderId="60" xfId="0" applyFont="1" applyFill="1" applyBorder="1" applyAlignment="1">
      <alignment horizontal="center" vertical="center"/>
    </xf>
    <xf numFmtId="0" fontId="1" fillId="36" borderId="23" xfId="0" applyFont="1" applyFill="1" applyBorder="1" applyAlignment="1">
      <alignment horizontal="center" vertical="center"/>
    </xf>
    <xf numFmtId="0" fontId="1" fillId="36" borderId="54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37" borderId="2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1" fillId="0" borderId="61" xfId="0" applyFont="1" applyBorder="1" applyAlignment="1">
      <alignment horizontal="center" vertical="center"/>
    </xf>
    <xf numFmtId="0" fontId="1" fillId="35" borderId="62" xfId="0" applyFont="1" applyFill="1" applyBorder="1" applyAlignment="1">
      <alignment horizontal="left" vertical="center" wrapText="1"/>
    </xf>
    <xf numFmtId="0" fontId="5" fillId="0" borderId="40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" fillId="35" borderId="40" xfId="0" applyFont="1" applyFill="1" applyBorder="1" applyAlignment="1">
      <alignment vertical="center" wrapText="1"/>
    </xf>
    <xf numFmtId="0" fontId="1" fillId="35" borderId="40" xfId="0" applyFont="1" applyFill="1" applyBorder="1" applyAlignment="1">
      <alignment horizontal="left" vertical="center" wrapText="1"/>
    </xf>
    <xf numFmtId="0" fontId="1" fillId="0" borderId="58" xfId="0" applyFont="1" applyBorder="1" applyAlignment="1">
      <alignment horizontal="center" vertical="center"/>
    </xf>
    <xf numFmtId="0" fontId="5" fillId="33" borderId="64" xfId="0" applyFont="1" applyFill="1" applyBorder="1" applyAlignment="1">
      <alignment horizontal="center"/>
    </xf>
    <xf numFmtId="0" fontId="1" fillId="11" borderId="21" xfId="0" applyFont="1" applyFill="1" applyBorder="1" applyAlignment="1">
      <alignment horizontal="center" vertical="center"/>
    </xf>
    <xf numFmtId="0" fontId="1" fillId="11" borderId="11" xfId="0" applyFont="1" applyFill="1" applyBorder="1" applyAlignment="1">
      <alignment horizontal="center" vertical="center"/>
    </xf>
    <xf numFmtId="0" fontId="1" fillId="11" borderId="22" xfId="0" applyFont="1" applyFill="1" applyBorder="1" applyAlignment="1">
      <alignment horizontal="center" vertical="center"/>
    </xf>
    <xf numFmtId="0" fontId="1" fillId="11" borderId="45" xfId="0" applyFont="1" applyFill="1" applyBorder="1" applyAlignment="1">
      <alignment horizontal="center" vertical="center"/>
    </xf>
    <xf numFmtId="0" fontId="1" fillId="11" borderId="30" xfId="0" applyFont="1" applyFill="1" applyBorder="1" applyAlignment="1">
      <alignment horizontal="center" vertical="center" wrapText="1"/>
    </xf>
    <xf numFmtId="0" fontId="5" fillId="11" borderId="12" xfId="0" applyFont="1" applyFill="1" applyBorder="1" applyAlignment="1">
      <alignment horizontal="center" vertical="center"/>
    </xf>
    <xf numFmtId="0" fontId="1" fillId="11" borderId="13" xfId="0" applyFont="1" applyFill="1" applyBorder="1" applyAlignment="1">
      <alignment horizontal="center" vertical="center"/>
    </xf>
    <xf numFmtId="0" fontId="1" fillId="11" borderId="55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vertical="center" wrapText="1"/>
    </xf>
    <xf numFmtId="0" fontId="1" fillId="11" borderId="30" xfId="0" applyFont="1" applyFill="1" applyBorder="1" applyAlignment="1">
      <alignment vertical="center" wrapText="1"/>
    </xf>
    <xf numFmtId="0" fontId="5" fillId="35" borderId="65" xfId="0" applyFont="1" applyFill="1" applyBorder="1" applyAlignment="1">
      <alignment vertical="center"/>
    </xf>
    <xf numFmtId="0" fontId="1" fillId="35" borderId="41" xfId="0" applyFont="1" applyFill="1" applyBorder="1" applyAlignment="1">
      <alignment horizontal="left" vertical="center"/>
    </xf>
    <xf numFmtId="0" fontId="1" fillId="35" borderId="38" xfId="0" applyFont="1" applyFill="1" applyBorder="1" applyAlignment="1">
      <alignment horizontal="left" vertical="center"/>
    </xf>
    <xf numFmtId="0" fontId="5" fillId="33" borderId="56" xfId="0" applyFont="1" applyFill="1" applyBorder="1" applyAlignment="1">
      <alignment horizontal="center"/>
    </xf>
    <xf numFmtId="0" fontId="1" fillId="0" borderId="61" xfId="0" applyFont="1" applyFill="1" applyBorder="1" applyAlignment="1">
      <alignment vertical="center" wrapText="1"/>
    </xf>
    <xf numFmtId="0" fontId="1" fillId="0" borderId="4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/>
    </xf>
    <xf numFmtId="0" fontId="1" fillId="0" borderId="6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35" borderId="58" xfId="0" applyFont="1" applyFill="1" applyBorder="1" applyAlignment="1">
      <alignment vertical="center" wrapText="1"/>
    </xf>
    <xf numFmtId="0" fontId="1" fillId="0" borderId="40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vertical="center" wrapText="1"/>
    </xf>
    <xf numFmtId="0" fontId="1" fillId="35" borderId="48" xfId="0" applyFont="1" applyFill="1" applyBorder="1" applyAlignment="1">
      <alignment vertical="center" wrapText="1"/>
    </xf>
    <xf numFmtId="0" fontId="1" fillId="35" borderId="22" xfId="0" applyFont="1" applyFill="1" applyBorder="1" applyAlignment="1">
      <alignment vertical="center" wrapText="1"/>
    </xf>
    <xf numFmtId="0" fontId="1" fillId="35" borderId="44" xfId="0" applyFont="1" applyFill="1" applyBorder="1" applyAlignment="1">
      <alignment vertical="center" wrapText="1"/>
    </xf>
    <xf numFmtId="0" fontId="1" fillId="35" borderId="29" xfId="0" applyFont="1" applyFill="1" applyBorder="1" applyAlignment="1">
      <alignment vertical="center" wrapText="1"/>
    </xf>
    <xf numFmtId="0" fontId="1" fillId="35" borderId="64" xfId="0" applyFont="1" applyFill="1" applyBorder="1" applyAlignment="1">
      <alignment vertical="center" wrapText="1"/>
    </xf>
    <xf numFmtId="0" fontId="1" fillId="35" borderId="63" xfId="0" applyFont="1" applyFill="1" applyBorder="1" applyAlignment="1">
      <alignment vertical="center" wrapText="1"/>
    </xf>
    <xf numFmtId="0" fontId="1" fillId="0" borderId="40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35" borderId="61" xfId="0" applyFont="1" applyFill="1" applyBorder="1" applyAlignment="1">
      <alignment vertical="center" wrapText="1"/>
    </xf>
    <xf numFmtId="0" fontId="1" fillId="35" borderId="40" xfId="0" applyFont="1" applyFill="1" applyBorder="1" applyAlignment="1">
      <alignment/>
    </xf>
    <xf numFmtId="0" fontId="5" fillId="0" borderId="39" xfId="0" applyFont="1" applyBorder="1" applyAlignment="1">
      <alignment horizontal="center" vertical="center"/>
    </xf>
    <xf numFmtId="0" fontId="1" fillId="35" borderId="42" xfId="0" applyFont="1" applyFill="1" applyBorder="1" applyAlignment="1">
      <alignment horizontal="left" vertical="center"/>
    </xf>
    <xf numFmtId="0" fontId="1" fillId="4" borderId="12" xfId="0" applyFont="1" applyFill="1" applyBorder="1" applyAlignment="1">
      <alignment horizontal="center" vertical="center" wrapText="1"/>
    </xf>
    <xf numFmtId="0" fontId="1" fillId="36" borderId="40" xfId="0" applyFont="1" applyFill="1" applyBorder="1" applyAlignment="1">
      <alignment horizontal="center" vertical="center"/>
    </xf>
    <xf numFmtId="0" fontId="1" fillId="35" borderId="31" xfId="0" applyFont="1" applyFill="1" applyBorder="1" applyAlignment="1">
      <alignment vertical="center" wrapText="1"/>
    </xf>
    <xf numFmtId="0" fontId="5" fillId="33" borderId="24" xfId="0" applyFont="1" applyFill="1" applyBorder="1" applyAlignment="1">
      <alignment horizontal="left"/>
    </xf>
    <xf numFmtId="0" fontId="5" fillId="33" borderId="19" xfId="0" applyFont="1" applyFill="1" applyBorder="1" applyAlignment="1">
      <alignment horizontal="left"/>
    </xf>
    <xf numFmtId="0" fontId="5" fillId="33" borderId="20" xfId="0" applyFont="1" applyFill="1" applyBorder="1" applyAlignment="1">
      <alignment horizontal="left"/>
    </xf>
    <xf numFmtId="0" fontId="5" fillId="33" borderId="65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33" borderId="68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5" fillId="33" borderId="57" xfId="0" applyFont="1" applyFill="1" applyBorder="1" applyAlignment="1">
      <alignment horizontal="left"/>
    </xf>
    <xf numFmtId="0" fontId="5" fillId="33" borderId="59" xfId="0" applyFont="1" applyFill="1" applyBorder="1" applyAlignment="1">
      <alignment horizontal="left"/>
    </xf>
    <xf numFmtId="0" fontId="5" fillId="33" borderId="64" xfId="0" applyFont="1" applyFill="1" applyBorder="1" applyAlignment="1">
      <alignment horizontal="left"/>
    </xf>
    <xf numFmtId="0" fontId="5" fillId="33" borderId="31" xfId="0" applyFont="1" applyFill="1" applyBorder="1" applyAlignment="1">
      <alignment horizontal="left"/>
    </xf>
    <xf numFmtId="0" fontId="5" fillId="33" borderId="25" xfId="0" applyFont="1" applyFill="1" applyBorder="1" applyAlignment="1">
      <alignment horizontal="left"/>
    </xf>
    <xf numFmtId="0" fontId="1" fillId="4" borderId="53" xfId="0" applyFont="1" applyFill="1" applyBorder="1" applyAlignment="1">
      <alignment horizontal="center" vertical="center"/>
    </xf>
    <xf numFmtId="0" fontId="0" fillId="4" borderId="40" xfId="0" applyFont="1" applyFill="1" applyBorder="1" applyAlignment="1">
      <alignment horizontal="center" vertical="center"/>
    </xf>
    <xf numFmtId="0" fontId="0" fillId="4" borderId="3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4" borderId="46" xfId="0" applyFont="1" applyFill="1" applyBorder="1" applyAlignment="1">
      <alignment horizontal="left"/>
    </xf>
    <xf numFmtId="0" fontId="0" fillId="4" borderId="40" xfId="0" applyFont="1" applyFill="1" applyBorder="1" applyAlignment="1">
      <alignment horizontal="left"/>
    </xf>
    <xf numFmtId="0" fontId="0" fillId="4" borderId="37" xfId="0" applyFont="1" applyFill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37" borderId="24" xfId="0" applyFont="1" applyFill="1" applyBorder="1" applyAlignment="1">
      <alignment horizontal="center" vertical="center"/>
    </xf>
    <xf numFmtId="0" fontId="5" fillId="37" borderId="19" xfId="0" applyFont="1" applyFill="1" applyBorder="1" applyAlignment="1">
      <alignment horizontal="center" vertical="center"/>
    </xf>
    <xf numFmtId="0" fontId="5" fillId="37" borderId="2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1" fillId="36" borderId="53" xfId="0" applyFont="1" applyFill="1" applyBorder="1" applyAlignment="1">
      <alignment horizontal="center" vertical="center"/>
    </xf>
    <xf numFmtId="0" fontId="1" fillId="36" borderId="40" xfId="0" applyFont="1" applyFill="1" applyBorder="1" applyAlignment="1">
      <alignment horizontal="center" vertical="center"/>
    </xf>
    <xf numFmtId="0" fontId="1" fillId="36" borderId="30" xfId="0" applyFont="1" applyFill="1" applyBorder="1" applyAlignment="1">
      <alignment horizontal="center" vertical="center"/>
    </xf>
    <xf numFmtId="0" fontId="1" fillId="11" borderId="46" xfId="0" applyFont="1" applyFill="1" applyBorder="1" applyAlignment="1">
      <alignment horizontal="left"/>
    </xf>
    <xf numFmtId="0" fontId="1" fillId="11" borderId="40" xfId="0" applyFont="1" applyFill="1" applyBorder="1" applyAlignment="1">
      <alignment horizontal="left"/>
    </xf>
    <xf numFmtId="0" fontId="1" fillId="11" borderId="37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2" fillId="35" borderId="0" xfId="0" applyFont="1" applyFill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left" vertical="center"/>
    </xf>
    <xf numFmtId="0" fontId="0" fillId="36" borderId="40" xfId="0" applyFont="1" applyFill="1" applyBorder="1" applyAlignment="1">
      <alignment horizontal="center" vertical="center"/>
    </xf>
    <xf numFmtId="0" fontId="0" fillId="36" borderId="30" xfId="0" applyFont="1" applyFill="1" applyBorder="1" applyAlignment="1">
      <alignment horizontal="center" vertical="center"/>
    </xf>
    <xf numFmtId="0" fontId="1" fillId="38" borderId="46" xfId="0" applyFont="1" applyFill="1" applyBorder="1" applyAlignment="1">
      <alignment horizontal="left" wrapText="1"/>
    </xf>
    <xf numFmtId="0" fontId="1" fillId="38" borderId="40" xfId="0" applyFont="1" applyFill="1" applyBorder="1" applyAlignment="1">
      <alignment horizontal="left" wrapText="1"/>
    </xf>
    <xf numFmtId="0" fontId="1" fillId="38" borderId="37" xfId="0" applyFont="1" applyFill="1" applyBorder="1" applyAlignment="1">
      <alignment horizontal="left" wrapText="1"/>
    </xf>
    <xf numFmtId="0" fontId="1" fillId="0" borderId="46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left"/>
    </xf>
    <xf numFmtId="0" fontId="1" fillId="0" borderId="37" xfId="0" applyFont="1" applyFill="1" applyBorder="1" applyAlignment="1">
      <alignment horizontal="left"/>
    </xf>
    <xf numFmtId="0" fontId="5" fillId="0" borderId="69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left" wrapText="1"/>
    </xf>
    <xf numFmtId="0" fontId="0" fillId="36" borderId="14" xfId="0" applyFont="1" applyFill="1" applyBorder="1" applyAlignment="1">
      <alignment horizontal="left" wrapText="1"/>
    </xf>
    <xf numFmtId="0" fontId="5" fillId="33" borderId="56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left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2" fillId="35" borderId="31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13"/>
  <sheetViews>
    <sheetView zoomScalePageLayoutView="0" workbookViewId="0" topLeftCell="A1">
      <selection activeCell="B2" sqref="B2:F2"/>
    </sheetView>
  </sheetViews>
  <sheetFormatPr defaultColWidth="9.140625" defaultRowHeight="12.75"/>
  <cols>
    <col min="1" max="1" width="3.7109375" style="63" customWidth="1"/>
    <col min="2" max="2" width="53.28125" style="63" customWidth="1"/>
    <col min="3" max="3" width="9.28125" style="63" customWidth="1"/>
    <col min="4" max="4" width="9.00390625" style="63" customWidth="1"/>
    <col min="5" max="5" width="11.28125" style="63" customWidth="1"/>
    <col min="6" max="6" width="10.7109375" style="63" customWidth="1"/>
    <col min="7" max="16384" width="9.140625" style="63" customWidth="1"/>
  </cols>
  <sheetData>
    <row r="1" ht="18.75" customHeight="1"/>
    <row r="2" spans="2:6" ht="16.5" customHeight="1">
      <c r="B2" s="309" t="s">
        <v>127</v>
      </c>
      <c r="C2" s="309"/>
      <c r="D2" s="309"/>
      <c r="E2" s="309"/>
      <c r="F2" s="309"/>
    </row>
    <row r="3" spans="1:6" ht="19.5" customHeight="1">
      <c r="A3" s="310" t="s">
        <v>60</v>
      </c>
      <c r="B3" s="310"/>
      <c r="C3" s="310"/>
      <c r="D3" s="310"/>
      <c r="E3" s="310"/>
      <c r="F3" s="310"/>
    </row>
    <row r="4" spans="1:6" ht="17.25" customHeight="1">
      <c r="A4" s="310" t="s">
        <v>74</v>
      </c>
      <c r="B4" s="310"/>
      <c r="C4" s="310"/>
      <c r="D4" s="310"/>
      <c r="E4" s="310"/>
      <c r="F4" s="310"/>
    </row>
    <row r="5" spans="1:6" ht="15.75" customHeight="1">
      <c r="A5" s="308" t="s">
        <v>112</v>
      </c>
      <c r="B5" s="308"/>
      <c r="C5" s="308"/>
      <c r="D5" s="308"/>
      <c r="E5" s="308"/>
      <c r="F5" s="308"/>
    </row>
    <row r="6" spans="1:6" ht="15.75" customHeight="1" thickBot="1">
      <c r="A6" s="308" t="s">
        <v>113</v>
      </c>
      <c r="B6" s="308"/>
      <c r="C6" s="308"/>
      <c r="D6" s="308"/>
      <c r="E6" s="308"/>
      <c r="F6" s="308"/>
    </row>
    <row r="7" spans="1:6" ht="40.5" customHeight="1" thickBot="1">
      <c r="A7" s="74" t="s">
        <v>0</v>
      </c>
      <c r="B7" s="72" t="s">
        <v>61</v>
      </c>
      <c r="C7" s="73" t="s">
        <v>62</v>
      </c>
      <c r="D7" s="72" t="s">
        <v>2</v>
      </c>
      <c r="E7" s="73" t="s">
        <v>63</v>
      </c>
      <c r="F7" s="72" t="s">
        <v>64</v>
      </c>
    </row>
    <row r="8" spans="1:6" ht="11.25">
      <c r="A8" s="78" t="s">
        <v>44</v>
      </c>
      <c r="B8" s="276" t="s">
        <v>26</v>
      </c>
      <c r="C8" s="279" t="s">
        <v>17</v>
      </c>
      <c r="D8" s="68" t="s">
        <v>90</v>
      </c>
      <c r="E8" s="68">
        <v>30</v>
      </c>
      <c r="F8" s="158">
        <v>2</v>
      </c>
    </row>
    <row r="9" spans="1:6" ht="11.25">
      <c r="A9" s="80" t="s">
        <v>45</v>
      </c>
      <c r="B9" s="284" t="s">
        <v>75</v>
      </c>
      <c r="C9" s="157" t="s">
        <v>17</v>
      </c>
      <c r="D9" s="71" t="s">
        <v>90</v>
      </c>
      <c r="E9" s="66">
        <v>30</v>
      </c>
      <c r="F9" s="159">
        <v>2</v>
      </c>
    </row>
    <row r="10" spans="1:6" ht="11.25">
      <c r="A10" s="80" t="s">
        <v>46</v>
      </c>
      <c r="B10" s="284" t="s">
        <v>19</v>
      </c>
      <c r="C10" s="157" t="s">
        <v>17</v>
      </c>
      <c r="D10" s="71" t="s">
        <v>90</v>
      </c>
      <c r="E10" s="66">
        <v>30</v>
      </c>
      <c r="F10" s="159">
        <v>2</v>
      </c>
    </row>
    <row r="11" spans="1:6" ht="11.25">
      <c r="A11" s="79" t="s">
        <v>47</v>
      </c>
      <c r="B11" s="284" t="s">
        <v>82</v>
      </c>
      <c r="C11" s="157" t="s">
        <v>17</v>
      </c>
      <c r="D11" s="71" t="s">
        <v>90</v>
      </c>
      <c r="E11" s="66">
        <v>30</v>
      </c>
      <c r="F11" s="159">
        <v>2</v>
      </c>
    </row>
    <row r="12" spans="1:6" ht="12.75" customHeight="1">
      <c r="A12" s="80" t="s">
        <v>48</v>
      </c>
      <c r="B12" s="284" t="s">
        <v>20</v>
      </c>
      <c r="C12" s="157" t="s">
        <v>17</v>
      </c>
      <c r="D12" s="71" t="s">
        <v>90</v>
      </c>
      <c r="E12" s="66">
        <v>60</v>
      </c>
      <c r="F12" s="159">
        <v>4</v>
      </c>
    </row>
    <row r="13" spans="1:6" ht="11.25">
      <c r="A13" s="80" t="s">
        <v>49</v>
      </c>
      <c r="B13" s="283" t="s">
        <v>21</v>
      </c>
      <c r="C13" s="280" t="s">
        <v>91</v>
      </c>
      <c r="D13" s="71" t="s">
        <v>90</v>
      </c>
      <c r="E13" s="66">
        <v>30</v>
      </c>
      <c r="F13" s="159">
        <v>2</v>
      </c>
    </row>
    <row r="14" spans="1:6" ht="11.25">
      <c r="A14" s="79" t="s">
        <v>50</v>
      </c>
      <c r="B14" s="283" t="s">
        <v>21</v>
      </c>
      <c r="C14" s="280" t="s">
        <v>79</v>
      </c>
      <c r="D14" s="71" t="s">
        <v>90</v>
      </c>
      <c r="E14" s="66">
        <v>30</v>
      </c>
      <c r="F14" s="159">
        <v>3</v>
      </c>
    </row>
    <row r="15" spans="1:6" ht="11.25">
      <c r="A15" s="80" t="s">
        <v>51</v>
      </c>
      <c r="B15" s="277" t="s">
        <v>87</v>
      </c>
      <c r="C15" s="280" t="s">
        <v>91</v>
      </c>
      <c r="D15" s="71" t="s">
        <v>90</v>
      </c>
      <c r="E15" s="66">
        <v>15</v>
      </c>
      <c r="F15" s="159">
        <v>1</v>
      </c>
    </row>
    <row r="16" spans="1:6" ht="11.25">
      <c r="A16" s="80" t="s">
        <v>52</v>
      </c>
      <c r="B16" s="277" t="s">
        <v>87</v>
      </c>
      <c r="C16" s="280" t="s">
        <v>92</v>
      </c>
      <c r="D16" s="71" t="s">
        <v>90</v>
      </c>
      <c r="E16" s="66">
        <v>15</v>
      </c>
      <c r="F16" s="159">
        <v>1</v>
      </c>
    </row>
    <row r="17" spans="1:6" ht="11.25">
      <c r="A17" s="79" t="s">
        <v>53</v>
      </c>
      <c r="B17" s="277" t="s">
        <v>32</v>
      </c>
      <c r="C17" s="280" t="s">
        <v>91</v>
      </c>
      <c r="D17" s="82" t="s">
        <v>6</v>
      </c>
      <c r="E17" s="66">
        <v>15</v>
      </c>
      <c r="F17" s="159">
        <v>2</v>
      </c>
    </row>
    <row r="18" spans="1:6" ht="11.25">
      <c r="A18" s="80" t="s">
        <v>54</v>
      </c>
      <c r="B18" s="277" t="s">
        <v>32</v>
      </c>
      <c r="C18" s="280" t="s">
        <v>92</v>
      </c>
      <c r="D18" s="71" t="s">
        <v>90</v>
      </c>
      <c r="E18" s="66">
        <v>15</v>
      </c>
      <c r="F18" s="159">
        <v>1</v>
      </c>
    </row>
    <row r="19" spans="1:6" ht="11.25">
      <c r="A19" s="80" t="s">
        <v>55</v>
      </c>
      <c r="B19" s="258" t="s">
        <v>88</v>
      </c>
      <c r="C19" s="280" t="s">
        <v>79</v>
      </c>
      <c r="D19" s="71" t="s">
        <v>90</v>
      </c>
      <c r="E19" s="66">
        <v>30</v>
      </c>
      <c r="F19" s="159">
        <v>2</v>
      </c>
    </row>
    <row r="20" spans="1:6" ht="11.25">
      <c r="A20" s="79" t="s">
        <v>56</v>
      </c>
      <c r="B20" s="285" t="s">
        <v>23</v>
      </c>
      <c r="C20" s="280" t="s">
        <v>92</v>
      </c>
      <c r="D20" s="71" t="s">
        <v>90</v>
      </c>
      <c r="E20" s="66">
        <v>30</v>
      </c>
      <c r="F20" s="159"/>
    </row>
    <row r="21" spans="1:6" ht="11.25">
      <c r="A21" s="80" t="s">
        <v>57</v>
      </c>
      <c r="B21" s="277" t="s">
        <v>101</v>
      </c>
      <c r="C21" s="280" t="s">
        <v>91</v>
      </c>
      <c r="D21" s="82" t="s">
        <v>6</v>
      </c>
      <c r="E21" s="66">
        <v>15</v>
      </c>
      <c r="F21" s="159">
        <v>2</v>
      </c>
    </row>
    <row r="22" spans="1:6" ht="11.25">
      <c r="A22" s="80" t="s">
        <v>58</v>
      </c>
      <c r="B22" s="277" t="s">
        <v>101</v>
      </c>
      <c r="C22" s="280" t="s">
        <v>79</v>
      </c>
      <c r="D22" s="66" t="s">
        <v>90</v>
      </c>
      <c r="E22" s="66">
        <v>15</v>
      </c>
      <c r="F22" s="159">
        <v>1</v>
      </c>
    </row>
    <row r="23" spans="1:6" ht="11.25">
      <c r="A23" s="79" t="s">
        <v>59</v>
      </c>
      <c r="B23" s="285" t="s">
        <v>107</v>
      </c>
      <c r="C23" s="292" t="s">
        <v>79</v>
      </c>
      <c r="D23" s="161" t="s">
        <v>90</v>
      </c>
      <c r="E23" s="161">
        <v>15</v>
      </c>
      <c r="F23" s="257">
        <v>1</v>
      </c>
    </row>
    <row r="24" spans="1:6" ht="12" thickBot="1">
      <c r="A24" s="81" t="s">
        <v>65</v>
      </c>
      <c r="B24" s="290" t="s">
        <v>106</v>
      </c>
      <c r="C24" s="293" t="s">
        <v>79</v>
      </c>
      <c r="D24" s="162" t="s">
        <v>90</v>
      </c>
      <c r="E24" s="162">
        <v>15</v>
      </c>
      <c r="F24" s="165">
        <v>2</v>
      </c>
    </row>
    <row r="25" spans="1:6" ht="14.25" customHeight="1" thickBot="1">
      <c r="A25" s="307" t="s">
        <v>67</v>
      </c>
      <c r="B25" s="312"/>
      <c r="C25" s="313"/>
      <c r="D25" s="314"/>
      <c r="E25" s="166">
        <f>SUM(E8:E24)</f>
        <v>420</v>
      </c>
      <c r="F25" s="76">
        <f>SUM(F8:F24)</f>
        <v>30</v>
      </c>
    </row>
    <row r="26" spans="1:6" ht="15.75" customHeight="1" thickBot="1">
      <c r="A26" s="307" t="s">
        <v>68</v>
      </c>
      <c r="B26" s="312"/>
      <c r="C26" s="312"/>
      <c r="D26" s="312"/>
      <c r="E26" s="312"/>
      <c r="F26" s="275">
        <v>12</v>
      </c>
    </row>
    <row r="27" spans="1:6" ht="11.25">
      <c r="A27" s="78" t="s">
        <v>44</v>
      </c>
      <c r="B27" s="297" t="s">
        <v>26</v>
      </c>
      <c r="C27" s="68" t="s">
        <v>17</v>
      </c>
      <c r="D27" s="253" t="s">
        <v>90</v>
      </c>
      <c r="E27" s="68">
        <v>30</v>
      </c>
      <c r="F27" s="158">
        <v>2</v>
      </c>
    </row>
    <row r="28" spans="1:6" ht="11.25">
      <c r="A28" s="80" t="s">
        <v>45</v>
      </c>
      <c r="B28" s="258" t="s">
        <v>75</v>
      </c>
      <c r="C28" s="66" t="s">
        <v>17</v>
      </c>
      <c r="D28" s="71" t="s">
        <v>90</v>
      </c>
      <c r="E28" s="66">
        <v>30</v>
      </c>
      <c r="F28" s="159">
        <v>2</v>
      </c>
    </row>
    <row r="29" spans="1:6" ht="11.25">
      <c r="A29" s="80" t="s">
        <v>46</v>
      </c>
      <c r="B29" s="258" t="s">
        <v>19</v>
      </c>
      <c r="C29" s="66" t="s">
        <v>17</v>
      </c>
      <c r="D29" s="69" t="s">
        <v>90</v>
      </c>
      <c r="E29" s="66">
        <v>30</v>
      </c>
      <c r="F29" s="159">
        <v>2</v>
      </c>
    </row>
    <row r="30" spans="1:6" ht="11.25">
      <c r="A30" s="80" t="s">
        <v>47</v>
      </c>
      <c r="B30" s="258" t="s">
        <v>82</v>
      </c>
      <c r="C30" s="66" t="s">
        <v>17</v>
      </c>
      <c r="D30" s="69" t="s">
        <v>90</v>
      </c>
      <c r="E30" s="66">
        <v>30</v>
      </c>
      <c r="F30" s="159">
        <v>2</v>
      </c>
    </row>
    <row r="31" spans="1:6" ht="11.25" customHeight="1">
      <c r="A31" s="80" t="s">
        <v>48</v>
      </c>
      <c r="B31" s="258" t="s">
        <v>20</v>
      </c>
      <c r="C31" s="66" t="s">
        <v>17</v>
      </c>
      <c r="D31" s="69" t="s">
        <v>90</v>
      </c>
      <c r="E31" s="66">
        <v>60</v>
      </c>
      <c r="F31" s="159">
        <v>4</v>
      </c>
    </row>
    <row r="32" spans="1:6" ht="11.25">
      <c r="A32" s="80" t="s">
        <v>49</v>
      </c>
      <c r="B32" s="258" t="s">
        <v>83</v>
      </c>
      <c r="C32" s="66" t="s">
        <v>79</v>
      </c>
      <c r="D32" s="69" t="s">
        <v>90</v>
      </c>
      <c r="E32" s="66">
        <v>30</v>
      </c>
      <c r="F32" s="159">
        <v>2</v>
      </c>
    </row>
    <row r="33" spans="1:6" ht="11.25">
      <c r="A33" s="80" t="s">
        <v>50</v>
      </c>
      <c r="B33" s="259" t="s">
        <v>21</v>
      </c>
      <c r="C33" s="66" t="s">
        <v>91</v>
      </c>
      <c r="D33" s="255" t="s">
        <v>6</v>
      </c>
      <c r="E33" s="66">
        <v>30</v>
      </c>
      <c r="F33" s="159">
        <v>3</v>
      </c>
    </row>
    <row r="34" spans="1:6" ht="11.25">
      <c r="A34" s="80" t="s">
        <v>51</v>
      </c>
      <c r="B34" s="259" t="s">
        <v>21</v>
      </c>
      <c r="C34" s="66" t="s">
        <v>79</v>
      </c>
      <c r="D34" s="69" t="s">
        <v>90</v>
      </c>
      <c r="E34" s="66">
        <v>30</v>
      </c>
      <c r="F34" s="159">
        <v>2</v>
      </c>
    </row>
    <row r="35" spans="1:6" ht="11.25">
      <c r="A35" s="80" t="s">
        <v>52</v>
      </c>
      <c r="B35" s="258" t="s">
        <v>33</v>
      </c>
      <c r="C35" s="66" t="s">
        <v>91</v>
      </c>
      <c r="D35" s="255" t="s">
        <v>6</v>
      </c>
      <c r="E35" s="66">
        <v>15</v>
      </c>
      <c r="F35" s="159">
        <v>2</v>
      </c>
    </row>
    <row r="36" spans="1:6" ht="11.25">
      <c r="A36" s="80" t="s">
        <v>53</v>
      </c>
      <c r="B36" s="258" t="s">
        <v>33</v>
      </c>
      <c r="C36" s="66" t="s">
        <v>92</v>
      </c>
      <c r="D36" s="69" t="s">
        <v>90</v>
      </c>
      <c r="E36" s="66">
        <v>30</v>
      </c>
      <c r="F36" s="159">
        <v>2</v>
      </c>
    </row>
    <row r="37" spans="1:6" ht="11.25">
      <c r="A37" s="80" t="s">
        <v>54</v>
      </c>
      <c r="B37" s="258" t="s">
        <v>23</v>
      </c>
      <c r="C37" s="66" t="s">
        <v>92</v>
      </c>
      <c r="D37" s="69" t="s">
        <v>90</v>
      </c>
      <c r="E37" s="66">
        <v>30</v>
      </c>
      <c r="F37" s="159"/>
    </row>
    <row r="38" spans="1:6" ht="11.25">
      <c r="A38" s="80" t="s">
        <v>55</v>
      </c>
      <c r="B38" s="258" t="s">
        <v>34</v>
      </c>
      <c r="C38" s="66" t="s">
        <v>91</v>
      </c>
      <c r="D38" s="69" t="s">
        <v>90</v>
      </c>
      <c r="E38" s="66">
        <v>15</v>
      </c>
      <c r="F38" s="159">
        <v>1</v>
      </c>
    </row>
    <row r="39" spans="1:6" ht="11.25">
      <c r="A39" s="80" t="s">
        <v>56</v>
      </c>
      <c r="B39" s="258" t="s">
        <v>34</v>
      </c>
      <c r="C39" s="66" t="s">
        <v>92</v>
      </c>
      <c r="D39" s="69" t="s">
        <v>90</v>
      </c>
      <c r="E39" s="66">
        <v>15</v>
      </c>
      <c r="F39" s="159">
        <v>2</v>
      </c>
    </row>
    <row r="40" spans="1:6" ht="11.25">
      <c r="A40" s="80" t="s">
        <v>57</v>
      </c>
      <c r="B40" s="258" t="s">
        <v>40</v>
      </c>
      <c r="C40" s="66" t="s">
        <v>91</v>
      </c>
      <c r="D40" s="69" t="s">
        <v>90</v>
      </c>
      <c r="E40" s="66">
        <v>15</v>
      </c>
      <c r="F40" s="159">
        <v>1</v>
      </c>
    </row>
    <row r="41" spans="1:6" ht="11.25">
      <c r="A41" s="80" t="s">
        <v>58</v>
      </c>
      <c r="B41" s="258" t="s">
        <v>41</v>
      </c>
      <c r="C41" s="66" t="s">
        <v>79</v>
      </c>
      <c r="D41" s="69" t="s">
        <v>90</v>
      </c>
      <c r="E41" s="66">
        <v>15</v>
      </c>
      <c r="F41" s="159">
        <v>1</v>
      </c>
    </row>
    <row r="42" spans="1:6" ht="11.25">
      <c r="A42" s="80" t="s">
        <v>59</v>
      </c>
      <c r="B42" s="298" t="s">
        <v>98</v>
      </c>
      <c r="C42" s="161" t="s">
        <v>92</v>
      </c>
      <c r="D42" s="291" t="s">
        <v>90</v>
      </c>
      <c r="E42" s="161">
        <v>15</v>
      </c>
      <c r="F42" s="257">
        <v>1</v>
      </c>
    </row>
    <row r="43" spans="1:6" ht="23.25" thickBot="1">
      <c r="A43" s="81" t="s">
        <v>65</v>
      </c>
      <c r="B43" s="303" t="s">
        <v>120</v>
      </c>
      <c r="C43" s="294" t="s">
        <v>79</v>
      </c>
      <c r="D43" s="295" t="s">
        <v>90</v>
      </c>
      <c r="E43" s="294">
        <v>15</v>
      </c>
      <c r="F43" s="296">
        <v>1</v>
      </c>
    </row>
    <row r="44" spans="1:6" ht="15" customHeight="1" thickBot="1">
      <c r="A44" s="316" t="s">
        <v>69</v>
      </c>
      <c r="B44" s="317"/>
      <c r="C44" s="317"/>
      <c r="D44" s="317"/>
      <c r="E44" s="67">
        <f>SUM(E27:E43)</f>
        <v>435</v>
      </c>
      <c r="F44" s="67">
        <f>SUM(F27:F43)</f>
        <v>30</v>
      </c>
    </row>
    <row r="45" spans="1:6" ht="15.75" customHeight="1" thickBot="1">
      <c r="A45" s="304" t="s">
        <v>68</v>
      </c>
      <c r="B45" s="305"/>
      <c r="C45" s="305"/>
      <c r="D45" s="305"/>
      <c r="E45" s="306"/>
      <c r="F45" s="67">
        <v>8</v>
      </c>
    </row>
    <row r="46" spans="1:6" ht="11.25">
      <c r="A46" s="78" t="s">
        <v>44</v>
      </c>
      <c r="B46" s="286" t="s">
        <v>26</v>
      </c>
      <c r="C46" s="279" t="s">
        <v>17</v>
      </c>
      <c r="D46" s="68" t="s">
        <v>90</v>
      </c>
      <c r="E46" s="158">
        <v>15</v>
      </c>
      <c r="F46" s="68">
        <v>1</v>
      </c>
    </row>
    <row r="47" spans="1:6" ht="11.25">
      <c r="A47" s="80" t="s">
        <v>45</v>
      </c>
      <c r="B47" s="286" t="s">
        <v>75</v>
      </c>
      <c r="C47" s="157" t="s">
        <v>17</v>
      </c>
      <c r="D47" s="71" t="s">
        <v>90</v>
      </c>
      <c r="E47" s="159">
        <v>15</v>
      </c>
      <c r="F47" s="66">
        <v>1</v>
      </c>
    </row>
    <row r="48" spans="1:6" ht="11.25">
      <c r="A48" s="80" t="s">
        <v>46</v>
      </c>
      <c r="B48" s="286" t="s">
        <v>19</v>
      </c>
      <c r="C48" s="157" t="s">
        <v>17</v>
      </c>
      <c r="D48" s="71" t="s">
        <v>90</v>
      </c>
      <c r="E48" s="159">
        <v>15</v>
      </c>
      <c r="F48" s="66">
        <v>1</v>
      </c>
    </row>
    <row r="49" spans="1:6" ht="11.25">
      <c r="A49" s="80" t="s">
        <v>47</v>
      </c>
      <c r="B49" s="286" t="s">
        <v>82</v>
      </c>
      <c r="C49" s="157" t="s">
        <v>17</v>
      </c>
      <c r="D49" s="71" t="s">
        <v>90</v>
      </c>
      <c r="E49" s="159">
        <v>30</v>
      </c>
      <c r="F49" s="66">
        <v>2</v>
      </c>
    </row>
    <row r="50" spans="1:6" ht="12" customHeight="1">
      <c r="A50" s="79" t="s">
        <v>48</v>
      </c>
      <c r="B50" s="286" t="s">
        <v>20</v>
      </c>
      <c r="C50" s="157" t="s">
        <v>17</v>
      </c>
      <c r="D50" s="82" t="s">
        <v>6</v>
      </c>
      <c r="E50" s="159">
        <v>30</v>
      </c>
      <c r="F50" s="66">
        <v>3</v>
      </c>
    </row>
    <row r="51" spans="1:6" ht="11.25">
      <c r="A51" s="80" t="s">
        <v>49</v>
      </c>
      <c r="B51" s="258" t="s">
        <v>83</v>
      </c>
      <c r="C51" s="280" t="s">
        <v>79</v>
      </c>
      <c r="D51" s="71" t="s">
        <v>90</v>
      </c>
      <c r="E51" s="159">
        <v>30</v>
      </c>
      <c r="F51" s="66">
        <v>2</v>
      </c>
    </row>
    <row r="52" spans="1:6" ht="11.25">
      <c r="A52" s="80" t="s">
        <v>50</v>
      </c>
      <c r="B52" s="259" t="s">
        <v>27</v>
      </c>
      <c r="C52" s="280" t="s">
        <v>91</v>
      </c>
      <c r="D52" s="82" t="s">
        <v>6</v>
      </c>
      <c r="E52" s="159">
        <v>15</v>
      </c>
      <c r="F52" s="66">
        <v>2</v>
      </c>
    </row>
    <row r="53" spans="1:6" ht="11.25">
      <c r="A53" s="80" t="s">
        <v>51</v>
      </c>
      <c r="B53" s="259" t="s">
        <v>27</v>
      </c>
      <c r="C53" s="280" t="s">
        <v>79</v>
      </c>
      <c r="D53" s="71" t="s">
        <v>90</v>
      </c>
      <c r="E53" s="159">
        <v>15</v>
      </c>
      <c r="F53" s="66">
        <v>1</v>
      </c>
    </row>
    <row r="54" spans="1:6" ht="11.25">
      <c r="A54" s="79" t="s">
        <v>52</v>
      </c>
      <c r="B54" s="259" t="s">
        <v>30</v>
      </c>
      <c r="C54" s="280" t="s">
        <v>91</v>
      </c>
      <c r="D54" s="82" t="s">
        <v>6</v>
      </c>
      <c r="E54" s="159">
        <v>15</v>
      </c>
      <c r="F54" s="66">
        <v>2</v>
      </c>
    </row>
    <row r="55" spans="1:6" ht="11.25">
      <c r="A55" s="80" t="s">
        <v>53</v>
      </c>
      <c r="B55" s="259" t="s">
        <v>30</v>
      </c>
      <c r="C55" s="280" t="s">
        <v>79</v>
      </c>
      <c r="D55" s="71" t="s">
        <v>90</v>
      </c>
      <c r="E55" s="159">
        <v>15</v>
      </c>
      <c r="F55" s="66">
        <v>1</v>
      </c>
    </row>
    <row r="56" spans="1:6" ht="11.25">
      <c r="A56" s="80" t="s">
        <v>54</v>
      </c>
      <c r="B56" s="259" t="s">
        <v>21</v>
      </c>
      <c r="C56" s="280" t="s">
        <v>91</v>
      </c>
      <c r="D56" s="71" t="s">
        <v>90</v>
      </c>
      <c r="E56" s="159">
        <v>15</v>
      </c>
      <c r="F56" s="66">
        <v>1</v>
      </c>
    </row>
    <row r="57" spans="1:6" ht="11.25">
      <c r="A57" s="80" t="s">
        <v>55</v>
      </c>
      <c r="B57" s="259" t="s">
        <v>21</v>
      </c>
      <c r="C57" s="280" t="s">
        <v>79</v>
      </c>
      <c r="D57" s="71" t="s">
        <v>90</v>
      </c>
      <c r="E57" s="159">
        <v>30</v>
      </c>
      <c r="F57" s="66">
        <v>2</v>
      </c>
    </row>
    <row r="58" spans="1:6" ht="11.25">
      <c r="A58" s="79" t="s">
        <v>56</v>
      </c>
      <c r="B58" s="258" t="s">
        <v>35</v>
      </c>
      <c r="C58" s="280" t="s">
        <v>91</v>
      </c>
      <c r="D58" s="82" t="s">
        <v>6</v>
      </c>
      <c r="E58" s="159">
        <v>15</v>
      </c>
      <c r="F58" s="66">
        <v>2</v>
      </c>
    </row>
    <row r="59" spans="1:6" ht="11.25">
      <c r="A59" s="80" t="s">
        <v>57</v>
      </c>
      <c r="B59" s="258" t="s">
        <v>35</v>
      </c>
      <c r="C59" s="280" t="s">
        <v>92</v>
      </c>
      <c r="D59" s="71" t="s">
        <v>90</v>
      </c>
      <c r="E59" s="159">
        <v>15</v>
      </c>
      <c r="F59" s="66">
        <v>2</v>
      </c>
    </row>
    <row r="60" spans="1:6" ht="11.25">
      <c r="A60" s="80" t="s">
        <v>58</v>
      </c>
      <c r="B60" s="258" t="s">
        <v>37</v>
      </c>
      <c r="C60" s="280" t="s">
        <v>91</v>
      </c>
      <c r="D60" s="71" t="s">
        <v>90</v>
      </c>
      <c r="E60" s="66">
        <v>15</v>
      </c>
      <c r="F60" s="66">
        <v>1</v>
      </c>
    </row>
    <row r="61" spans="1:6" ht="11.25">
      <c r="A61" s="80" t="s">
        <v>59</v>
      </c>
      <c r="B61" s="258" t="s">
        <v>37</v>
      </c>
      <c r="C61" s="280" t="s">
        <v>92</v>
      </c>
      <c r="D61" s="71" t="s">
        <v>90</v>
      </c>
      <c r="E61" s="71">
        <v>30</v>
      </c>
      <c r="F61" s="159">
        <v>2</v>
      </c>
    </row>
    <row r="62" spans="1:6" ht="11.25">
      <c r="A62" s="79" t="s">
        <v>65</v>
      </c>
      <c r="B62" s="258" t="s">
        <v>13</v>
      </c>
      <c r="C62" s="280" t="s">
        <v>93</v>
      </c>
      <c r="D62" s="66" t="s">
        <v>90</v>
      </c>
      <c r="E62" s="66" t="s">
        <v>77</v>
      </c>
      <c r="F62" s="159">
        <v>4</v>
      </c>
    </row>
    <row r="63" spans="1:6" ht="23.25" thickBot="1">
      <c r="A63" s="81" t="s">
        <v>66</v>
      </c>
      <c r="B63" s="258" t="s">
        <v>104</v>
      </c>
      <c r="C63" s="294" t="s">
        <v>79</v>
      </c>
      <c r="D63" s="295" t="s">
        <v>90</v>
      </c>
      <c r="E63" s="294">
        <v>15</v>
      </c>
      <c r="F63" s="296">
        <v>1</v>
      </c>
    </row>
    <row r="64" spans="1:6" ht="15" customHeight="1" thickBot="1">
      <c r="A64" s="304" t="s">
        <v>70</v>
      </c>
      <c r="B64" s="305"/>
      <c r="C64" s="317"/>
      <c r="D64" s="318"/>
      <c r="E64" s="261">
        <f>SUM(E46:E63)</f>
        <v>330</v>
      </c>
      <c r="F64" s="76">
        <f>SUM(F46:F63)</f>
        <v>31</v>
      </c>
    </row>
    <row r="65" spans="1:6" ht="18" customHeight="1" thickBot="1">
      <c r="A65" s="307" t="s">
        <v>68</v>
      </c>
      <c r="B65" s="305"/>
      <c r="C65" s="305"/>
      <c r="D65" s="305"/>
      <c r="E65" s="306"/>
      <c r="F65" s="76">
        <v>8</v>
      </c>
    </row>
    <row r="66" spans="1:6" ht="11.25">
      <c r="A66" s="78" t="s">
        <v>44</v>
      </c>
      <c r="B66" s="287" t="s">
        <v>26</v>
      </c>
      <c r="C66" s="68" t="s">
        <v>17</v>
      </c>
      <c r="D66" s="253" t="s">
        <v>90</v>
      </c>
      <c r="E66" s="68">
        <v>15</v>
      </c>
      <c r="F66" s="158">
        <v>1</v>
      </c>
    </row>
    <row r="67" spans="1:6" ht="11.25">
      <c r="A67" s="80" t="s">
        <v>45</v>
      </c>
      <c r="B67" s="288" t="s">
        <v>75</v>
      </c>
      <c r="C67" s="66" t="s">
        <v>17</v>
      </c>
      <c r="D67" s="255" t="s">
        <v>6</v>
      </c>
      <c r="E67" s="66">
        <v>15</v>
      </c>
      <c r="F67" s="159">
        <v>2</v>
      </c>
    </row>
    <row r="68" spans="1:6" ht="11.25">
      <c r="A68" s="80" t="s">
        <v>46</v>
      </c>
      <c r="B68" s="288" t="s">
        <v>19</v>
      </c>
      <c r="C68" s="66" t="s">
        <v>17</v>
      </c>
      <c r="D68" s="69" t="s">
        <v>90</v>
      </c>
      <c r="E68" s="66">
        <v>15</v>
      </c>
      <c r="F68" s="159">
        <v>1</v>
      </c>
    </row>
    <row r="69" spans="1:6" ht="11.25">
      <c r="A69" s="80" t="s">
        <v>47</v>
      </c>
      <c r="B69" s="288" t="s">
        <v>82</v>
      </c>
      <c r="C69" s="66" t="s">
        <v>17</v>
      </c>
      <c r="D69" s="69" t="s">
        <v>90</v>
      </c>
      <c r="E69" s="66">
        <v>30</v>
      </c>
      <c r="F69" s="159">
        <v>2</v>
      </c>
    </row>
    <row r="70" spans="1:6" ht="12.75" customHeight="1">
      <c r="A70" s="80" t="s">
        <v>48</v>
      </c>
      <c r="B70" s="288" t="s">
        <v>20</v>
      </c>
      <c r="C70" s="66" t="s">
        <v>17</v>
      </c>
      <c r="D70" s="69" t="s">
        <v>90</v>
      </c>
      <c r="E70" s="66">
        <v>30</v>
      </c>
      <c r="F70" s="159">
        <v>2</v>
      </c>
    </row>
    <row r="71" spans="1:6" ht="11.25">
      <c r="A71" s="80" t="s">
        <v>49</v>
      </c>
      <c r="B71" s="58" t="s">
        <v>83</v>
      </c>
      <c r="C71" s="66" t="s">
        <v>79</v>
      </c>
      <c r="D71" s="69" t="s">
        <v>90</v>
      </c>
      <c r="E71" s="66">
        <v>30</v>
      </c>
      <c r="F71" s="159">
        <v>2</v>
      </c>
    </row>
    <row r="72" spans="1:6" ht="11.25">
      <c r="A72" s="80" t="s">
        <v>50</v>
      </c>
      <c r="B72" s="259" t="s">
        <v>28</v>
      </c>
      <c r="C72" s="66" t="s">
        <v>91</v>
      </c>
      <c r="D72" s="255" t="s">
        <v>6</v>
      </c>
      <c r="E72" s="66">
        <v>15</v>
      </c>
      <c r="F72" s="159">
        <v>2</v>
      </c>
    </row>
    <row r="73" spans="1:6" ht="11.25">
      <c r="A73" s="80" t="s">
        <v>51</v>
      </c>
      <c r="B73" s="259" t="s">
        <v>28</v>
      </c>
      <c r="C73" s="66" t="s">
        <v>79</v>
      </c>
      <c r="D73" s="69" t="s">
        <v>90</v>
      </c>
      <c r="E73" s="66">
        <v>15</v>
      </c>
      <c r="F73" s="159">
        <v>1</v>
      </c>
    </row>
    <row r="74" spans="1:6" ht="11.25">
      <c r="A74" s="80" t="s">
        <v>52</v>
      </c>
      <c r="B74" s="259" t="s">
        <v>31</v>
      </c>
      <c r="C74" s="66" t="s">
        <v>91</v>
      </c>
      <c r="D74" s="255" t="s">
        <v>6</v>
      </c>
      <c r="E74" s="66">
        <v>15</v>
      </c>
      <c r="F74" s="159">
        <v>2</v>
      </c>
    </row>
    <row r="75" spans="1:6" ht="11.25">
      <c r="A75" s="80" t="s">
        <v>53</v>
      </c>
      <c r="B75" s="259" t="s">
        <v>31</v>
      </c>
      <c r="C75" s="66" t="s">
        <v>79</v>
      </c>
      <c r="D75" s="69" t="s">
        <v>90</v>
      </c>
      <c r="E75" s="66">
        <v>15</v>
      </c>
      <c r="F75" s="159">
        <v>1</v>
      </c>
    </row>
    <row r="76" spans="1:6" ht="11.25">
      <c r="A76" s="80" t="s">
        <v>54</v>
      </c>
      <c r="B76" s="259" t="s">
        <v>21</v>
      </c>
      <c r="C76" s="66" t="s">
        <v>91</v>
      </c>
      <c r="D76" s="255" t="s">
        <v>6</v>
      </c>
      <c r="E76" s="66">
        <v>15</v>
      </c>
      <c r="F76" s="159">
        <v>2</v>
      </c>
    </row>
    <row r="77" spans="1:6" ht="11.25">
      <c r="A77" s="80" t="s">
        <v>55</v>
      </c>
      <c r="B77" s="259" t="s">
        <v>21</v>
      </c>
      <c r="C77" s="66" t="s">
        <v>79</v>
      </c>
      <c r="D77" s="69" t="s">
        <v>90</v>
      </c>
      <c r="E77" s="66">
        <v>15</v>
      </c>
      <c r="F77" s="159">
        <v>1</v>
      </c>
    </row>
    <row r="78" spans="1:6" ht="11.25">
      <c r="A78" s="80" t="s">
        <v>56</v>
      </c>
      <c r="B78" s="258" t="s">
        <v>36</v>
      </c>
      <c r="C78" s="66" t="s">
        <v>91</v>
      </c>
      <c r="D78" s="69" t="s">
        <v>90</v>
      </c>
      <c r="E78" s="66">
        <v>15</v>
      </c>
      <c r="F78" s="159">
        <v>1</v>
      </c>
    </row>
    <row r="79" spans="1:6" ht="11.25">
      <c r="A79" s="80" t="s">
        <v>57</v>
      </c>
      <c r="B79" s="258" t="s">
        <v>36</v>
      </c>
      <c r="C79" s="66" t="s">
        <v>92</v>
      </c>
      <c r="D79" s="69" t="s">
        <v>90</v>
      </c>
      <c r="E79" s="66">
        <v>30</v>
      </c>
      <c r="F79" s="159">
        <v>2</v>
      </c>
    </row>
    <row r="80" spans="1:6" ht="11.25">
      <c r="A80" s="80" t="s">
        <v>58</v>
      </c>
      <c r="B80" s="258" t="s">
        <v>42</v>
      </c>
      <c r="C80" s="66" t="s">
        <v>91</v>
      </c>
      <c r="D80" s="69" t="s">
        <v>90</v>
      </c>
      <c r="E80" s="66">
        <v>15</v>
      </c>
      <c r="F80" s="159">
        <v>1</v>
      </c>
    </row>
    <row r="81" spans="1:6" ht="11.25">
      <c r="A81" s="80" t="s">
        <v>59</v>
      </c>
      <c r="B81" s="258" t="s">
        <v>42</v>
      </c>
      <c r="C81" s="66" t="s">
        <v>92</v>
      </c>
      <c r="D81" s="69" t="s">
        <v>90</v>
      </c>
      <c r="E81" s="66">
        <v>15</v>
      </c>
      <c r="F81" s="159">
        <v>1</v>
      </c>
    </row>
    <row r="82" spans="1:6" ht="11.25">
      <c r="A82" s="80" t="s">
        <v>65</v>
      </c>
      <c r="B82" s="258" t="s">
        <v>13</v>
      </c>
      <c r="C82" s="75" t="s">
        <v>93</v>
      </c>
      <c r="D82" s="157" t="s">
        <v>90</v>
      </c>
      <c r="E82" s="75" t="s">
        <v>77</v>
      </c>
      <c r="F82" s="75">
        <v>4</v>
      </c>
    </row>
    <row r="83" spans="1:6" ht="23.25" thickBot="1">
      <c r="A83" s="81" t="s">
        <v>66</v>
      </c>
      <c r="B83" s="282" t="s">
        <v>100</v>
      </c>
      <c r="C83" s="70" t="s">
        <v>79</v>
      </c>
      <c r="D83" s="256" t="s">
        <v>90</v>
      </c>
      <c r="E83" s="70">
        <v>15</v>
      </c>
      <c r="F83" s="260">
        <v>1</v>
      </c>
    </row>
    <row r="84" spans="1:6" ht="15.75" customHeight="1" thickBot="1">
      <c r="A84" s="316" t="s">
        <v>71</v>
      </c>
      <c r="B84" s="317"/>
      <c r="C84" s="317"/>
      <c r="D84" s="317"/>
      <c r="E84" s="261">
        <f>SUM(E66:E83)</f>
        <v>315</v>
      </c>
      <c r="F84" s="76">
        <f>SUM(F66:F83)</f>
        <v>29</v>
      </c>
    </row>
    <row r="85" spans="1:6" ht="15.75" customHeight="1" thickBot="1">
      <c r="A85" s="307" t="s">
        <v>68</v>
      </c>
      <c r="B85" s="305"/>
      <c r="C85" s="305"/>
      <c r="D85" s="305"/>
      <c r="E85" s="306"/>
      <c r="F85" s="76">
        <v>8</v>
      </c>
    </row>
    <row r="86" spans="1:6" ht="12.75" customHeight="1">
      <c r="A86" s="78" t="s">
        <v>44</v>
      </c>
      <c r="B86" s="286" t="s">
        <v>20</v>
      </c>
      <c r="C86" s="279" t="s">
        <v>17</v>
      </c>
      <c r="D86" s="299" t="s">
        <v>6</v>
      </c>
      <c r="E86" s="68">
        <v>30</v>
      </c>
      <c r="F86" s="158">
        <v>3</v>
      </c>
    </row>
    <row r="87" spans="1:6" ht="11.25">
      <c r="A87" s="80" t="s">
        <v>45</v>
      </c>
      <c r="B87" s="258" t="s">
        <v>83</v>
      </c>
      <c r="C87" s="157" t="s">
        <v>17</v>
      </c>
      <c r="D87" s="82" t="s">
        <v>6</v>
      </c>
      <c r="E87" s="66">
        <v>30</v>
      </c>
      <c r="F87" s="159">
        <v>2</v>
      </c>
    </row>
    <row r="88" spans="1:6" ht="13.5" customHeight="1">
      <c r="A88" s="80" t="s">
        <v>46</v>
      </c>
      <c r="B88" s="259" t="s">
        <v>103</v>
      </c>
      <c r="C88" s="157" t="s">
        <v>79</v>
      </c>
      <c r="D88" s="71" t="s">
        <v>90</v>
      </c>
      <c r="E88" s="66">
        <v>15</v>
      </c>
      <c r="F88" s="159">
        <v>1</v>
      </c>
    </row>
    <row r="89" spans="1:6" ht="22.5">
      <c r="A89" s="80" t="s">
        <v>47</v>
      </c>
      <c r="B89" s="259" t="s">
        <v>102</v>
      </c>
      <c r="C89" s="280" t="s">
        <v>79</v>
      </c>
      <c r="D89" s="71" t="s">
        <v>90</v>
      </c>
      <c r="E89" s="66">
        <v>15</v>
      </c>
      <c r="F89" s="159">
        <v>1</v>
      </c>
    </row>
    <row r="90" spans="1:6" ht="11.25">
      <c r="A90" s="80" t="s">
        <v>48</v>
      </c>
      <c r="B90" s="259" t="s">
        <v>24</v>
      </c>
      <c r="C90" s="280" t="s">
        <v>92</v>
      </c>
      <c r="D90" s="66" t="s">
        <v>90</v>
      </c>
      <c r="E90" s="66">
        <v>30</v>
      </c>
      <c r="F90" s="159">
        <v>2</v>
      </c>
    </row>
    <row r="91" spans="1:6" ht="11.25">
      <c r="A91" s="80" t="s">
        <v>49</v>
      </c>
      <c r="B91" s="258" t="s">
        <v>38</v>
      </c>
      <c r="C91" s="280" t="s">
        <v>91</v>
      </c>
      <c r="D91" s="82" t="s">
        <v>6</v>
      </c>
      <c r="E91" s="66">
        <v>15</v>
      </c>
      <c r="F91" s="159">
        <v>2</v>
      </c>
    </row>
    <row r="92" spans="1:6" ht="11.25">
      <c r="A92" s="80" t="s">
        <v>50</v>
      </c>
      <c r="B92" s="258" t="s">
        <v>38</v>
      </c>
      <c r="C92" s="280" t="s">
        <v>79</v>
      </c>
      <c r="D92" s="71" t="s">
        <v>90</v>
      </c>
      <c r="E92" s="66">
        <v>30</v>
      </c>
      <c r="F92" s="159">
        <v>2</v>
      </c>
    </row>
    <row r="93" spans="1:6" ht="11.25">
      <c r="A93" s="80" t="s">
        <v>51</v>
      </c>
      <c r="B93" s="285" t="s">
        <v>39</v>
      </c>
      <c r="C93" s="280" t="s">
        <v>91</v>
      </c>
      <c r="D93" s="71" t="s">
        <v>90</v>
      </c>
      <c r="E93" s="66">
        <v>15</v>
      </c>
      <c r="F93" s="159">
        <v>2</v>
      </c>
    </row>
    <row r="94" spans="1:6" ht="11.25">
      <c r="A94" s="80" t="s">
        <v>52</v>
      </c>
      <c r="B94" s="285" t="s">
        <v>39</v>
      </c>
      <c r="C94" s="280" t="s">
        <v>79</v>
      </c>
      <c r="D94" s="71" t="s">
        <v>90</v>
      </c>
      <c r="E94" s="66">
        <v>30</v>
      </c>
      <c r="F94" s="159">
        <v>2</v>
      </c>
    </row>
    <row r="95" spans="1:6" ht="11.25">
      <c r="A95" s="80" t="s">
        <v>53</v>
      </c>
      <c r="B95" s="258" t="s">
        <v>13</v>
      </c>
      <c r="C95" s="280" t="s">
        <v>93</v>
      </c>
      <c r="D95" s="66" t="s">
        <v>90</v>
      </c>
      <c r="E95" s="66" t="s">
        <v>99</v>
      </c>
      <c r="F95" s="159">
        <v>10</v>
      </c>
    </row>
    <row r="96" spans="1:6" ht="22.5">
      <c r="A96" s="80" t="s">
        <v>54</v>
      </c>
      <c r="B96" s="285" t="s">
        <v>80</v>
      </c>
      <c r="C96" s="280" t="s">
        <v>91</v>
      </c>
      <c r="D96" s="71" t="s">
        <v>90</v>
      </c>
      <c r="E96" s="66">
        <v>15</v>
      </c>
      <c r="F96" s="159">
        <v>1</v>
      </c>
    </row>
    <row r="97" spans="1:6" ht="22.5">
      <c r="A97" s="80" t="s">
        <v>55</v>
      </c>
      <c r="B97" s="285" t="s">
        <v>80</v>
      </c>
      <c r="C97" s="281" t="s">
        <v>79</v>
      </c>
      <c r="D97" s="156" t="s">
        <v>90</v>
      </c>
      <c r="E97" s="75">
        <v>15</v>
      </c>
      <c r="F97" s="160">
        <v>1</v>
      </c>
    </row>
    <row r="98" spans="1:6" ht="23.25" thickBot="1">
      <c r="A98" s="81" t="s">
        <v>56</v>
      </c>
      <c r="B98" s="285" t="s">
        <v>121</v>
      </c>
      <c r="C98" s="70" t="s">
        <v>79</v>
      </c>
      <c r="D98" s="256" t="s">
        <v>90</v>
      </c>
      <c r="E98" s="70">
        <v>15</v>
      </c>
      <c r="F98" s="260">
        <v>1</v>
      </c>
    </row>
    <row r="99" spans="1:6" ht="18" customHeight="1" thickBot="1">
      <c r="A99" s="315" t="s">
        <v>72</v>
      </c>
      <c r="B99" s="312"/>
      <c r="C99" s="313"/>
      <c r="D99" s="314"/>
      <c r="E99" s="278">
        <f>SUM(E86:E98)</f>
        <v>255</v>
      </c>
      <c r="F99" s="76">
        <f>SUM(F86:F98)</f>
        <v>30</v>
      </c>
    </row>
    <row r="100" spans="1:6" ht="15.75" customHeight="1" thickBot="1">
      <c r="A100" s="307" t="s">
        <v>68</v>
      </c>
      <c r="B100" s="312"/>
      <c r="C100" s="312"/>
      <c r="D100" s="312"/>
      <c r="E100" s="312"/>
      <c r="F100" s="77">
        <v>8</v>
      </c>
    </row>
    <row r="101" spans="1:6" ht="11.25">
      <c r="A101" s="78" t="s">
        <v>44</v>
      </c>
      <c r="B101" s="254" t="s">
        <v>18</v>
      </c>
      <c r="C101" s="68" t="s">
        <v>91</v>
      </c>
      <c r="D101" s="253" t="s">
        <v>90</v>
      </c>
      <c r="E101" s="68">
        <v>15</v>
      </c>
      <c r="F101" s="158">
        <v>1</v>
      </c>
    </row>
    <row r="102" spans="1:6" ht="11.25">
      <c r="A102" s="80" t="s">
        <v>45</v>
      </c>
      <c r="B102" s="164" t="s">
        <v>25</v>
      </c>
      <c r="C102" s="66" t="s">
        <v>93</v>
      </c>
      <c r="D102" s="69" t="s">
        <v>94</v>
      </c>
      <c r="E102" s="66"/>
      <c r="F102" s="159">
        <v>10</v>
      </c>
    </row>
    <row r="103" spans="1:6" ht="11.25">
      <c r="A103" s="80" t="s">
        <v>46</v>
      </c>
      <c r="B103" s="164" t="s">
        <v>24</v>
      </c>
      <c r="C103" s="66" t="s">
        <v>92</v>
      </c>
      <c r="D103" s="69" t="s">
        <v>90</v>
      </c>
      <c r="E103" s="66">
        <v>30</v>
      </c>
      <c r="F103" s="159">
        <v>2</v>
      </c>
    </row>
    <row r="104" spans="1:6" ht="11.25">
      <c r="A104" s="80" t="s">
        <v>50</v>
      </c>
      <c r="B104" s="163" t="s">
        <v>39</v>
      </c>
      <c r="C104" s="66" t="s">
        <v>91</v>
      </c>
      <c r="D104" s="255" t="s">
        <v>6</v>
      </c>
      <c r="E104" s="66">
        <v>30</v>
      </c>
      <c r="F104" s="159">
        <v>3</v>
      </c>
    </row>
    <row r="105" spans="1:6" ht="11.25">
      <c r="A105" s="80" t="s">
        <v>51</v>
      </c>
      <c r="B105" s="163" t="s">
        <v>39</v>
      </c>
      <c r="C105" s="66" t="s">
        <v>79</v>
      </c>
      <c r="D105" s="69" t="s">
        <v>90</v>
      </c>
      <c r="E105" s="66">
        <v>30</v>
      </c>
      <c r="F105" s="159">
        <v>2</v>
      </c>
    </row>
    <row r="106" spans="1:6" ht="11.25">
      <c r="A106" s="80" t="s">
        <v>52</v>
      </c>
      <c r="B106" s="163" t="s">
        <v>13</v>
      </c>
      <c r="C106" s="66" t="s">
        <v>93</v>
      </c>
      <c r="D106" s="69" t="s">
        <v>90</v>
      </c>
      <c r="E106" s="66" t="s">
        <v>99</v>
      </c>
      <c r="F106" s="159">
        <v>10</v>
      </c>
    </row>
    <row r="107" spans="1:6" ht="22.5">
      <c r="A107" s="80" t="s">
        <v>53</v>
      </c>
      <c r="B107" s="163" t="s">
        <v>78</v>
      </c>
      <c r="C107" s="66" t="s">
        <v>9</v>
      </c>
      <c r="D107" s="69" t="s">
        <v>90</v>
      </c>
      <c r="E107" s="66">
        <v>15</v>
      </c>
      <c r="F107" s="159">
        <v>1</v>
      </c>
    </row>
    <row r="108" spans="1:6" ht="23.25" thickBot="1">
      <c r="A108" s="81" t="s">
        <v>54</v>
      </c>
      <c r="B108" s="289" t="s">
        <v>78</v>
      </c>
      <c r="C108" s="70" t="s">
        <v>79</v>
      </c>
      <c r="D108" s="256" t="s">
        <v>90</v>
      </c>
      <c r="E108" s="162">
        <v>15</v>
      </c>
      <c r="F108" s="165">
        <v>1</v>
      </c>
    </row>
    <row r="109" spans="1:6" ht="15.75" customHeight="1" thickBot="1">
      <c r="A109" s="315" t="s">
        <v>73</v>
      </c>
      <c r="B109" s="313"/>
      <c r="C109" s="313"/>
      <c r="D109" s="313"/>
      <c r="E109" s="166">
        <f>SUM(E101:E108)</f>
        <v>135</v>
      </c>
      <c r="F109" s="76">
        <f>SUM(F101:F108)</f>
        <v>30</v>
      </c>
    </row>
    <row r="110" spans="1:6" ht="17.25" customHeight="1" thickBot="1">
      <c r="A110" s="304" t="s">
        <v>68</v>
      </c>
      <c r="B110" s="305"/>
      <c r="C110" s="305"/>
      <c r="D110" s="305"/>
      <c r="E110" s="306"/>
      <c r="F110" s="67">
        <v>0</v>
      </c>
    </row>
    <row r="112" spans="2:6" ht="11.25">
      <c r="B112" s="311" t="s">
        <v>97</v>
      </c>
      <c r="C112" s="311"/>
      <c r="D112" s="311"/>
      <c r="E112" s="311"/>
      <c r="F112" s="311"/>
    </row>
    <row r="113" ht="11.25">
      <c r="C113" s="64" t="s">
        <v>96</v>
      </c>
    </row>
  </sheetData>
  <sheetProtection/>
  <mergeCells count="18">
    <mergeCell ref="B112:F112"/>
    <mergeCell ref="A25:D25"/>
    <mergeCell ref="A99:D99"/>
    <mergeCell ref="A26:E26"/>
    <mergeCell ref="A44:D44"/>
    <mergeCell ref="A45:E45"/>
    <mergeCell ref="A64:D64"/>
    <mergeCell ref="A84:D84"/>
    <mergeCell ref="A100:E100"/>
    <mergeCell ref="A109:D109"/>
    <mergeCell ref="A110:E110"/>
    <mergeCell ref="A85:E85"/>
    <mergeCell ref="A6:F6"/>
    <mergeCell ref="B2:F2"/>
    <mergeCell ref="A3:F3"/>
    <mergeCell ref="A4:F4"/>
    <mergeCell ref="A5:F5"/>
    <mergeCell ref="A65:E65"/>
  </mergeCells>
  <printOptions/>
  <pageMargins left="0.4724409448818898" right="0" top="0.1968503937007874" bottom="0.1968503937007874" header="0.5118110236220472" footer="0.5118110236220472"/>
  <pageSetup orientation="portrait" paperSize="9" r:id="rId1"/>
  <ignoredErrors>
    <ignoredError sqref="F44 F64 F99 F109 F8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C106"/>
  <sheetViews>
    <sheetView tabSelected="1" zoomScalePageLayoutView="0" workbookViewId="0" topLeftCell="A49">
      <selection activeCell="A1" sqref="A1:AM95"/>
    </sheetView>
  </sheetViews>
  <sheetFormatPr defaultColWidth="9.140625" defaultRowHeight="12.75"/>
  <cols>
    <col min="1" max="1" width="3.28125" style="4" customWidth="1"/>
    <col min="2" max="2" width="21.00390625" style="4" customWidth="1"/>
    <col min="3" max="3" width="3.57421875" style="4" customWidth="1"/>
    <col min="4" max="4" width="5.421875" style="4" customWidth="1"/>
    <col min="5" max="5" width="6.8515625" style="4" customWidth="1"/>
    <col min="6" max="6" width="4.140625" style="4" customWidth="1"/>
    <col min="7" max="7" width="4.57421875" style="4" customWidth="1"/>
    <col min="8" max="9" width="4.28125" style="4" customWidth="1"/>
    <col min="10" max="10" width="3.7109375" style="4" customWidth="1"/>
    <col min="11" max="12" width="4.00390625" style="4" customWidth="1"/>
    <col min="13" max="13" width="4.7109375" style="4" customWidth="1"/>
    <col min="14" max="14" width="4.421875" style="4" customWidth="1"/>
    <col min="15" max="16" width="3.8515625" style="4" customWidth="1"/>
    <col min="17" max="17" width="3.57421875" style="4" customWidth="1"/>
    <col min="18" max="18" width="3.8515625" style="4" customWidth="1"/>
    <col min="19" max="19" width="4.57421875" style="4" customWidth="1"/>
    <col min="20" max="20" width="3.8515625" style="4" customWidth="1"/>
    <col min="21" max="21" width="4.00390625" style="4" customWidth="1"/>
    <col min="22" max="23" width="3.8515625" style="4" customWidth="1"/>
    <col min="24" max="24" width="4.57421875" style="4" customWidth="1"/>
    <col min="25" max="25" width="4.00390625" style="4" customWidth="1"/>
    <col min="26" max="26" width="3.8515625" style="4" customWidth="1"/>
    <col min="27" max="27" width="4.00390625" style="4" customWidth="1"/>
    <col min="28" max="28" width="3.8515625" style="4" customWidth="1"/>
    <col min="29" max="29" width="4.57421875" style="4" customWidth="1"/>
    <col min="30" max="31" width="3.28125" style="5" customWidth="1"/>
    <col min="32" max="32" width="3.7109375" style="5" customWidth="1"/>
    <col min="33" max="33" width="3.8515625" style="5" customWidth="1"/>
    <col min="34" max="34" width="4.57421875" style="4" customWidth="1"/>
    <col min="35" max="35" width="3.57421875" style="4" customWidth="1"/>
    <col min="36" max="37" width="3.421875" style="4" customWidth="1"/>
    <col min="38" max="38" width="3.7109375" style="4" customWidth="1"/>
    <col min="39" max="39" width="4.57421875" style="4" customWidth="1"/>
    <col min="40" max="40" width="9.140625" style="2" customWidth="1"/>
    <col min="41" max="41" width="15.28125" style="2" customWidth="1"/>
    <col min="42" max="55" width="9.140625" style="2" customWidth="1"/>
    <col min="56" max="16384" width="9.140625" style="4" customWidth="1"/>
  </cols>
  <sheetData>
    <row r="1" spans="15:39" ht="12.75" customHeight="1">
      <c r="O1" s="379" t="s">
        <v>126</v>
      </c>
      <c r="P1" s="379"/>
      <c r="Q1" s="379"/>
      <c r="R1" s="379"/>
      <c r="S1" s="379"/>
      <c r="T1" s="379"/>
      <c r="U1" s="379"/>
      <c r="V1" s="379"/>
      <c r="W1" s="379"/>
      <c r="X1" s="379"/>
      <c r="Y1" s="379"/>
      <c r="Z1" s="379"/>
      <c r="AA1" s="379"/>
      <c r="AB1" s="379"/>
      <c r="AC1" s="379"/>
      <c r="AD1" s="379"/>
      <c r="AE1" s="379"/>
      <c r="AF1" s="379"/>
      <c r="AG1" s="379"/>
      <c r="AH1" s="379"/>
      <c r="AI1" s="379"/>
      <c r="AJ1" s="379"/>
      <c r="AK1" s="379"/>
      <c r="AL1" s="379"/>
      <c r="AM1" s="379"/>
    </row>
    <row r="2" spans="1:40" ht="13.5" customHeight="1">
      <c r="A2" s="348" t="s">
        <v>16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8"/>
      <c r="AH2" s="348"/>
      <c r="AI2" s="348"/>
      <c r="AJ2" s="348"/>
      <c r="AK2" s="348"/>
      <c r="AL2" s="348"/>
      <c r="AM2" s="348"/>
      <c r="AN2" s="1"/>
    </row>
    <row r="3" spans="1:40" ht="12.75" customHeight="1">
      <c r="A3" s="349" t="s">
        <v>118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349"/>
      <c r="AC3" s="349"/>
      <c r="AD3" s="349"/>
      <c r="AE3" s="349"/>
      <c r="AF3" s="349"/>
      <c r="AG3" s="349"/>
      <c r="AH3" s="349"/>
      <c r="AI3" s="349"/>
      <c r="AJ3" s="349"/>
      <c r="AK3" s="349"/>
      <c r="AL3" s="349"/>
      <c r="AM3" s="349"/>
      <c r="AN3" s="1"/>
    </row>
    <row r="4" spans="1:40" ht="13.5" customHeight="1" thickBot="1">
      <c r="A4" s="377" t="s">
        <v>119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7"/>
      <c r="V4" s="377"/>
      <c r="W4" s="377"/>
      <c r="X4" s="377"/>
      <c r="Y4" s="377"/>
      <c r="Z4" s="377"/>
      <c r="AA4" s="377"/>
      <c r="AB4" s="377"/>
      <c r="AC4" s="377"/>
      <c r="AD4" s="377"/>
      <c r="AE4" s="377"/>
      <c r="AF4" s="377"/>
      <c r="AG4" s="377"/>
      <c r="AH4" s="377"/>
      <c r="AI4" s="377"/>
      <c r="AJ4" s="377"/>
      <c r="AK4" s="377"/>
      <c r="AL4" s="377"/>
      <c r="AM4" s="377"/>
      <c r="AN4" s="1"/>
    </row>
    <row r="5" spans="1:39" ht="13.5" thickBot="1">
      <c r="A5" s="374" t="s">
        <v>0</v>
      </c>
      <c r="B5" s="364" t="s">
        <v>1</v>
      </c>
      <c r="C5" s="350" t="s">
        <v>2</v>
      </c>
      <c r="D5" s="351"/>
      <c r="E5" s="367" t="s">
        <v>3</v>
      </c>
      <c r="F5" s="367"/>
      <c r="G5" s="367"/>
      <c r="H5" s="367"/>
      <c r="I5" s="351"/>
      <c r="J5" s="335" t="s">
        <v>4</v>
      </c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6"/>
      <c r="AE5" s="336"/>
      <c r="AF5" s="336"/>
      <c r="AG5" s="336"/>
      <c r="AH5" s="336"/>
      <c r="AI5" s="336"/>
      <c r="AJ5" s="336"/>
      <c r="AK5" s="336"/>
      <c r="AL5" s="337"/>
      <c r="AM5" s="86"/>
    </row>
    <row r="6" spans="1:39" ht="13.5" thickBot="1">
      <c r="A6" s="375"/>
      <c r="B6" s="365"/>
      <c r="C6" s="352"/>
      <c r="D6" s="353"/>
      <c r="E6" s="368"/>
      <c r="F6" s="368"/>
      <c r="G6" s="368"/>
      <c r="H6" s="368"/>
      <c r="I6" s="353"/>
      <c r="J6" s="335">
        <v>1</v>
      </c>
      <c r="K6" s="336"/>
      <c r="L6" s="336"/>
      <c r="M6" s="337"/>
      <c r="N6" s="371" t="s">
        <v>5</v>
      </c>
      <c r="O6" s="335">
        <v>2</v>
      </c>
      <c r="P6" s="336"/>
      <c r="Q6" s="336"/>
      <c r="R6" s="337"/>
      <c r="S6" s="371" t="s">
        <v>5</v>
      </c>
      <c r="T6" s="335">
        <v>3</v>
      </c>
      <c r="U6" s="336"/>
      <c r="V6" s="336"/>
      <c r="W6" s="337"/>
      <c r="X6" s="371" t="s">
        <v>5</v>
      </c>
      <c r="Y6" s="335">
        <v>4</v>
      </c>
      <c r="Z6" s="336"/>
      <c r="AA6" s="336"/>
      <c r="AB6" s="337"/>
      <c r="AC6" s="371" t="s">
        <v>5</v>
      </c>
      <c r="AD6" s="335">
        <v>5</v>
      </c>
      <c r="AE6" s="336"/>
      <c r="AF6" s="336"/>
      <c r="AG6" s="337"/>
      <c r="AH6" s="371" t="s">
        <v>5</v>
      </c>
      <c r="AI6" s="335">
        <v>6</v>
      </c>
      <c r="AJ6" s="336"/>
      <c r="AK6" s="336"/>
      <c r="AL6" s="337"/>
      <c r="AM6" s="378" t="s">
        <v>5</v>
      </c>
    </row>
    <row r="7" spans="1:39" ht="13.5" thickBot="1">
      <c r="A7" s="376"/>
      <c r="B7" s="366"/>
      <c r="C7" s="31" t="s">
        <v>6</v>
      </c>
      <c r="D7" s="30" t="s">
        <v>7</v>
      </c>
      <c r="E7" s="31" t="s">
        <v>8</v>
      </c>
      <c r="F7" s="49" t="s">
        <v>9</v>
      </c>
      <c r="G7" s="31" t="s">
        <v>79</v>
      </c>
      <c r="H7" s="49" t="s">
        <v>17</v>
      </c>
      <c r="I7" s="31" t="s">
        <v>10</v>
      </c>
      <c r="J7" s="49" t="s">
        <v>9</v>
      </c>
      <c r="K7" s="31" t="s">
        <v>79</v>
      </c>
      <c r="L7" s="49" t="s">
        <v>17</v>
      </c>
      <c r="M7" s="31" t="s">
        <v>10</v>
      </c>
      <c r="N7" s="372"/>
      <c r="O7" s="49" t="s">
        <v>9</v>
      </c>
      <c r="P7" s="31" t="s">
        <v>79</v>
      </c>
      <c r="Q7" s="49" t="s">
        <v>17</v>
      </c>
      <c r="R7" s="31" t="s">
        <v>10</v>
      </c>
      <c r="S7" s="372"/>
      <c r="T7" s="49" t="s">
        <v>9</v>
      </c>
      <c r="U7" s="31" t="s">
        <v>79</v>
      </c>
      <c r="V7" s="49" t="s">
        <v>17</v>
      </c>
      <c r="W7" s="31" t="s">
        <v>10</v>
      </c>
      <c r="X7" s="372"/>
      <c r="Y7" s="49" t="s">
        <v>9</v>
      </c>
      <c r="Z7" s="31" t="s">
        <v>79</v>
      </c>
      <c r="AA7" s="49" t="s">
        <v>17</v>
      </c>
      <c r="AB7" s="31" t="s">
        <v>10</v>
      </c>
      <c r="AC7" s="372"/>
      <c r="AD7" s="49" t="s">
        <v>9</v>
      </c>
      <c r="AE7" s="31" t="s">
        <v>79</v>
      </c>
      <c r="AF7" s="49" t="s">
        <v>17</v>
      </c>
      <c r="AG7" s="31" t="s">
        <v>10</v>
      </c>
      <c r="AH7" s="372"/>
      <c r="AI7" s="49" t="s">
        <v>9</v>
      </c>
      <c r="AJ7" s="31" t="s">
        <v>79</v>
      </c>
      <c r="AK7" s="49" t="s">
        <v>17</v>
      </c>
      <c r="AL7" s="31" t="s">
        <v>10</v>
      </c>
      <c r="AM7" s="372"/>
    </row>
    <row r="8" spans="1:39" ht="15" customHeight="1" thickBot="1">
      <c r="A8" s="338" t="s">
        <v>122</v>
      </c>
      <c r="B8" s="339"/>
      <c r="C8" s="339"/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  <c r="S8" s="339"/>
      <c r="T8" s="339"/>
      <c r="U8" s="339"/>
      <c r="V8" s="339"/>
      <c r="W8" s="339"/>
      <c r="X8" s="339"/>
      <c r="Y8" s="339"/>
      <c r="Z8" s="339"/>
      <c r="AA8" s="339"/>
      <c r="AB8" s="339"/>
      <c r="AC8" s="339"/>
      <c r="AD8" s="339"/>
      <c r="AE8" s="339"/>
      <c r="AF8" s="339"/>
      <c r="AG8" s="339"/>
      <c r="AH8" s="339"/>
      <c r="AI8" s="339"/>
      <c r="AJ8" s="339"/>
      <c r="AK8" s="339"/>
      <c r="AL8" s="339"/>
      <c r="AM8" s="340"/>
    </row>
    <row r="9" spans="1:39" ht="33.75">
      <c r="A9" s="88">
        <v>1</v>
      </c>
      <c r="B9" s="41" t="s">
        <v>26</v>
      </c>
      <c r="C9" s="57"/>
      <c r="D9" s="42" t="s">
        <v>29</v>
      </c>
      <c r="E9" s="14">
        <f aca="true" t="shared" si="0" ref="E9:E14">SUM(F9,G9,H9,I9)</f>
        <v>90</v>
      </c>
      <c r="F9" s="15">
        <f>SUM(J9,O9,T9,Y9,AD9,AI9)</f>
        <v>0</v>
      </c>
      <c r="G9" s="15">
        <f>SUM(K9,P9,U9,Z9,AE9,AJ9)</f>
        <v>0</v>
      </c>
      <c r="H9" s="15">
        <f>SUM(L9,Q9,V9,AA9,AF9,AK9)</f>
        <v>90</v>
      </c>
      <c r="I9" s="17">
        <f>SUM(M9,R9,W9,AB9,AG9,AL9)</f>
        <v>0</v>
      </c>
      <c r="J9" s="57"/>
      <c r="K9" s="92"/>
      <c r="L9" s="90">
        <v>30</v>
      </c>
      <c r="M9" s="90"/>
      <c r="N9" s="91">
        <v>2</v>
      </c>
      <c r="O9" s="57"/>
      <c r="P9" s="92"/>
      <c r="Q9" s="93">
        <v>30</v>
      </c>
      <c r="R9" s="90"/>
      <c r="S9" s="91">
        <v>2</v>
      </c>
      <c r="T9" s="57"/>
      <c r="U9" s="92"/>
      <c r="V9" s="93">
        <v>15</v>
      </c>
      <c r="W9" s="90"/>
      <c r="X9" s="91">
        <v>1</v>
      </c>
      <c r="Y9" s="57"/>
      <c r="Z9" s="92"/>
      <c r="AA9" s="93">
        <v>15</v>
      </c>
      <c r="AB9" s="90"/>
      <c r="AC9" s="91">
        <v>1</v>
      </c>
      <c r="AD9" s="57"/>
      <c r="AE9" s="92"/>
      <c r="AF9" s="93"/>
      <c r="AG9" s="94"/>
      <c r="AH9" s="91"/>
      <c r="AI9" s="57"/>
      <c r="AJ9" s="92"/>
      <c r="AK9" s="93"/>
      <c r="AL9" s="94"/>
      <c r="AM9" s="91"/>
    </row>
    <row r="10" spans="1:39" ht="22.5">
      <c r="A10" s="88">
        <v>2</v>
      </c>
      <c r="B10" s="41" t="s">
        <v>75</v>
      </c>
      <c r="C10" s="57">
        <v>4</v>
      </c>
      <c r="D10" s="42" t="s">
        <v>114</v>
      </c>
      <c r="E10" s="14">
        <f t="shared" si="0"/>
        <v>90</v>
      </c>
      <c r="F10" s="15">
        <f aca="true" t="shared" si="1" ref="F10:G14">SUM(J10,O10,T10,Y10,AD10,AI10)</f>
        <v>0</v>
      </c>
      <c r="G10" s="15">
        <f t="shared" si="1"/>
        <v>0</v>
      </c>
      <c r="H10" s="15">
        <f aca="true" t="shared" si="2" ref="H10:I14">SUM(L10,Q10,V10,AA10,AF10,AK10)</f>
        <v>90</v>
      </c>
      <c r="I10" s="17">
        <f t="shared" si="2"/>
        <v>0</v>
      </c>
      <c r="J10" s="57"/>
      <c r="K10" s="89"/>
      <c r="L10" s="90">
        <v>30</v>
      </c>
      <c r="M10" s="90"/>
      <c r="N10" s="91">
        <v>2</v>
      </c>
      <c r="O10" s="57"/>
      <c r="P10" s="92"/>
      <c r="Q10" s="93">
        <v>30</v>
      </c>
      <c r="R10" s="90"/>
      <c r="S10" s="91">
        <v>2</v>
      </c>
      <c r="T10" s="57"/>
      <c r="U10" s="92"/>
      <c r="V10" s="93">
        <v>15</v>
      </c>
      <c r="W10" s="90"/>
      <c r="X10" s="91">
        <v>1</v>
      </c>
      <c r="Y10" s="57"/>
      <c r="Z10" s="92"/>
      <c r="AA10" s="93">
        <v>15</v>
      </c>
      <c r="AB10" s="90"/>
      <c r="AC10" s="91">
        <v>2</v>
      </c>
      <c r="AD10" s="57"/>
      <c r="AE10" s="89"/>
      <c r="AF10" s="93"/>
      <c r="AG10" s="94"/>
      <c r="AH10" s="91"/>
      <c r="AI10" s="57"/>
      <c r="AJ10" s="92"/>
      <c r="AK10" s="93"/>
      <c r="AL10" s="94"/>
      <c r="AM10" s="91"/>
    </row>
    <row r="11" spans="1:39" ht="24.75" customHeight="1">
      <c r="A11" s="95">
        <v>3</v>
      </c>
      <c r="B11" s="41" t="s">
        <v>19</v>
      </c>
      <c r="C11" s="96"/>
      <c r="D11" s="97" t="s">
        <v>29</v>
      </c>
      <c r="E11" s="14">
        <f t="shared" si="0"/>
        <v>90</v>
      </c>
      <c r="F11" s="18">
        <f t="shared" si="1"/>
        <v>0</v>
      </c>
      <c r="G11" s="15">
        <f t="shared" si="1"/>
        <v>0</v>
      </c>
      <c r="H11" s="18">
        <f>SUM(L11,Q11,V11,AA11,AF11,AK11)</f>
        <v>90</v>
      </c>
      <c r="I11" s="16">
        <f>SUM(M11,R11,W11,AB11,AG11,AL11)</f>
        <v>0</v>
      </c>
      <c r="J11" s="96"/>
      <c r="K11" s="89"/>
      <c r="L11" s="98">
        <v>30</v>
      </c>
      <c r="M11" s="98"/>
      <c r="N11" s="99">
        <v>2</v>
      </c>
      <c r="O11" s="96"/>
      <c r="P11" s="89"/>
      <c r="Q11" s="100">
        <v>30</v>
      </c>
      <c r="R11" s="98"/>
      <c r="S11" s="99">
        <v>2</v>
      </c>
      <c r="T11" s="96"/>
      <c r="U11" s="89"/>
      <c r="V11" s="100">
        <v>15</v>
      </c>
      <c r="W11" s="98"/>
      <c r="X11" s="99">
        <v>1</v>
      </c>
      <c r="Y11" s="96"/>
      <c r="Z11" s="92"/>
      <c r="AA11" s="93">
        <v>15</v>
      </c>
      <c r="AB11" s="90"/>
      <c r="AC11" s="91">
        <v>1</v>
      </c>
      <c r="AD11" s="57"/>
      <c r="AE11" s="89"/>
      <c r="AF11" s="93"/>
      <c r="AG11" s="94"/>
      <c r="AH11" s="91"/>
      <c r="AI11" s="57"/>
      <c r="AJ11" s="92"/>
      <c r="AK11" s="93"/>
      <c r="AL11" s="94"/>
      <c r="AM11" s="91"/>
    </row>
    <row r="12" spans="1:39" ht="22.5">
      <c r="A12" s="88">
        <v>4</v>
      </c>
      <c r="B12" s="41" t="s">
        <v>82</v>
      </c>
      <c r="C12" s="96"/>
      <c r="D12" s="97" t="s">
        <v>29</v>
      </c>
      <c r="E12" s="14">
        <f t="shared" si="0"/>
        <v>120</v>
      </c>
      <c r="F12" s="18">
        <f t="shared" si="1"/>
        <v>0</v>
      </c>
      <c r="G12" s="15">
        <f t="shared" si="1"/>
        <v>0</v>
      </c>
      <c r="H12" s="18">
        <f t="shared" si="2"/>
        <v>120</v>
      </c>
      <c r="I12" s="16">
        <f t="shared" si="2"/>
        <v>0</v>
      </c>
      <c r="J12" s="96"/>
      <c r="K12" s="89"/>
      <c r="L12" s="98">
        <v>30</v>
      </c>
      <c r="M12" s="98"/>
      <c r="N12" s="99">
        <v>2</v>
      </c>
      <c r="O12" s="96"/>
      <c r="P12" s="89"/>
      <c r="Q12" s="100">
        <v>30</v>
      </c>
      <c r="R12" s="98"/>
      <c r="S12" s="99">
        <v>2</v>
      </c>
      <c r="T12" s="96"/>
      <c r="U12" s="89"/>
      <c r="V12" s="100">
        <v>30</v>
      </c>
      <c r="W12" s="98"/>
      <c r="X12" s="91">
        <v>2</v>
      </c>
      <c r="Y12" s="96"/>
      <c r="Z12" s="92"/>
      <c r="AA12" s="93">
        <v>30</v>
      </c>
      <c r="AB12" s="90"/>
      <c r="AC12" s="91">
        <v>2</v>
      </c>
      <c r="AD12" s="57"/>
      <c r="AE12" s="89"/>
      <c r="AF12" s="93"/>
      <c r="AG12" s="94"/>
      <c r="AH12" s="91"/>
      <c r="AI12" s="57"/>
      <c r="AJ12" s="92"/>
      <c r="AK12" s="93"/>
      <c r="AL12" s="94"/>
      <c r="AM12" s="91"/>
    </row>
    <row r="13" spans="1:39" ht="34.5" customHeight="1">
      <c r="A13" s="88">
        <v>5</v>
      </c>
      <c r="B13" s="41" t="s">
        <v>20</v>
      </c>
      <c r="C13" s="96">
        <v>3.5</v>
      </c>
      <c r="D13" s="101" t="s">
        <v>22</v>
      </c>
      <c r="E13" s="14">
        <f t="shared" si="0"/>
        <v>210</v>
      </c>
      <c r="F13" s="18">
        <f t="shared" si="1"/>
        <v>0</v>
      </c>
      <c r="G13" s="15">
        <f t="shared" si="1"/>
        <v>0</v>
      </c>
      <c r="H13" s="18">
        <f t="shared" si="2"/>
        <v>210</v>
      </c>
      <c r="I13" s="16">
        <f t="shared" si="2"/>
        <v>0</v>
      </c>
      <c r="J13" s="96"/>
      <c r="K13" s="89"/>
      <c r="L13" s="98">
        <v>60</v>
      </c>
      <c r="M13" s="98"/>
      <c r="N13" s="99">
        <v>4</v>
      </c>
      <c r="O13" s="96"/>
      <c r="P13" s="89"/>
      <c r="Q13" s="100">
        <v>60</v>
      </c>
      <c r="R13" s="98"/>
      <c r="S13" s="99">
        <v>4</v>
      </c>
      <c r="T13" s="96"/>
      <c r="U13" s="89"/>
      <c r="V13" s="100">
        <v>30</v>
      </c>
      <c r="W13" s="98"/>
      <c r="X13" s="99">
        <v>3</v>
      </c>
      <c r="Y13" s="96"/>
      <c r="Z13" s="92"/>
      <c r="AA13" s="93">
        <v>30</v>
      </c>
      <c r="AB13" s="90"/>
      <c r="AC13" s="91">
        <v>2</v>
      </c>
      <c r="AD13" s="57"/>
      <c r="AE13" s="89"/>
      <c r="AF13" s="93">
        <v>30</v>
      </c>
      <c r="AG13" s="94"/>
      <c r="AH13" s="91">
        <v>3</v>
      </c>
      <c r="AI13" s="57"/>
      <c r="AJ13" s="92"/>
      <c r="AK13" s="93"/>
      <c r="AL13" s="94"/>
      <c r="AM13" s="91"/>
    </row>
    <row r="14" spans="1:39" ht="34.5" thickBot="1">
      <c r="A14" s="274">
        <v>6</v>
      </c>
      <c r="B14" s="44" t="s">
        <v>83</v>
      </c>
      <c r="C14" s="102">
        <v>5</v>
      </c>
      <c r="D14" s="103" t="s">
        <v>11</v>
      </c>
      <c r="E14" s="45">
        <f t="shared" si="0"/>
        <v>120</v>
      </c>
      <c r="F14" s="46">
        <f t="shared" si="1"/>
        <v>0</v>
      </c>
      <c r="G14" s="51">
        <f t="shared" si="1"/>
        <v>120</v>
      </c>
      <c r="H14" s="46">
        <f t="shared" si="2"/>
        <v>0</v>
      </c>
      <c r="I14" s="47">
        <f t="shared" si="2"/>
        <v>0</v>
      </c>
      <c r="J14" s="104"/>
      <c r="K14" s="105"/>
      <c r="L14" s="106"/>
      <c r="M14" s="106"/>
      <c r="N14" s="99"/>
      <c r="O14" s="104"/>
      <c r="P14" s="107">
        <v>30</v>
      </c>
      <c r="Q14" s="105"/>
      <c r="R14" s="106"/>
      <c r="S14" s="99">
        <v>2</v>
      </c>
      <c r="T14" s="104"/>
      <c r="U14" s="107">
        <v>30</v>
      </c>
      <c r="V14" s="105"/>
      <c r="W14" s="106"/>
      <c r="X14" s="99">
        <v>2</v>
      </c>
      <c r="Y14" s="104"/>
      <c r="Z14" s="108">
        <v>30</v>
      </c>
      <c r="AA14" s="109"/>
      <c r="AB14" s="110"/>
      <c r="AC14" s="91">
        <v>2</v>
      </c>
      <c r="AD14" s="111"/>
      <c r="AE14" s="107">
        <v>30</v>
      </c>
      <c r="AF14" s="109"/>
      <c r="AG14" s="112"/>
      <c r="AH14" s="91">
        <v>2</v>
      </c>
      <c r="AI14" s="111"/>
      <c r="AJ14" s="108"/>
      <c r="AK14" s="109"/>
      <c r="AL14" s="112"/>
      <c r="AM14" s="91"/>
    </row>
    <row r="15" spans="1:39" ht="13.5" thickBot="1">
      <c r="A15" s="338" t="s">
        <v>14</v>
      </c>
      <c r="B15" s="339"/>
      <c r="C15" s="339"/>
      <c r="D15" s="340"/>
      <c r="E15" s="31">
        <f>SUM(E9:E14)</f>
        <v>720</v>
      </c>
      <c r="F15" s="31">
        <f aca="true" t="shared" si="3" ref="F15:AM15">SUM(F9:F14)</f>
        <v>0</v>
      </c>
      <c r="G15" s="31">
        <f t="shared" si="3"/>
        <v>120</v>
      </c>
      <c r="H15" s="31">
        <f t="shared" si="3"/>
        <v>600</v>
      </c>
      <c r="I15" s="23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180</v>
      </c>
      <c r="M15" s="24">
        <f t="shared" si="3"/>
        <v>0</v>
      </c>
      <c r="N15" s="33">
        <f t="shared" si="3"/>
        <v>12</v>
      </c>
      <c r="O15" s="31">
        <f t="shared" si="3"/>
        <v>0</v>
      </c>
      <c r="P15" s="31">
        <f t="shared" si="3"/>
        <v>30</v>
      </c>
      <c r="Q15" s="31">
        <f t="shared" si="3"/>
        <v>180</v>
      </c>
      <c r="R15" s="24">
        <f t="shared" si="3"/>
        <v>0</v>
      </c>
      <c r="S15" s="33">
        <f t="shared" si="3"/>
        <v>14</v>
      </c>
      <c r="T15" s="31">
        <f t="shared" si="3"/>
        <v>0</v>
      </c>
      <c r="U15" s="31">
        <f t="shared" si="3"/>
        <v>30</v>
      </c>
      <c r="V15" s="31">
        <f t="shared" si="3"/>
        <v>105</v>
      </c>
      <c r="W15" s="24">
        <f t="shared" si="3"/>
        <v>0</v>
      </c>
      <c r="X15" s="33">
        <f t="shared" si="3"/>
        <v>10</v>
      </c>
      <c r="Y15" s="31">
        <f t="shared" si="3"/>
        <v>0</v>
      </c>
      <c r="Z15" s="31">
        <f t="shared" si="3"/>
        <v>30</v>
      </c>
      <c r="AA15" s="31">
        <f t="shared" si="3"/>
        <v>105</v>
      </c>
      <c r="AB15" s="24">
        <f t="shared" si="3"/>
        <v>0</v>
      </c>
      <c r="AC15" s="33">
        <f t="shared" si="3"/>
        <v>10</v>
      </c>
      <c r="AD15" s="31">
        <f t="shared" si="3"/>
        <v>0</v>
      </c>
      <c r="AE15" s="31">
        <f t="shared" si="3"/>
        <v>30</v>
      </c>
      <c r="AF15" s="31">
        <f t="shared" si="3"/>
        <v>30</v>
      </c>
      <c r="AG15" s="24">
        <f t="shared" si="3"/>
        <v>0</v>
      </c>
      <c r="AH15" s="33">
        <f t="shared" si="3"/>
        <v>5</v>
      </c>
      <c r="AI15" s="31">
        <f t="shared" si="3"/>
        <v>0</v>
      </c>
      <c r="AJ15" s="31">
        <f t="shared" si="3"/>
        <v>0</v>
      </c>
      <c r="AK15" s="31">
        <f t="shared" si="3"/>
        <v>0</v>
      </c>
      <c r="AL15" s="24">
        <f t="shared" si="3"/>
        <v>0</v>
      </c>
      <c r="AM15" s="37">
        <f t="shared" si="3"/>
        <v>0</v>
      </c>
    </row>
    <row r="16" spans="1:39" ht="12.75" customHeight="1" thickBot="1">
      <c r="A16" s="338" t="s">
        <v>117</v>
      </c>
      <c r="B16" s="339"/>
      <c r="C16" s="339"/>
      <c r="D16" s="339"/>
      <c r="E16" s="339"/>
      <c r="F16" s="339"/>
      <c r="G16" s="339"/>
      <c r="H16" s="339"/>
      <c r="I16" s="339"/>
      <c r="J16" s="339"/>
      <c r="K16" s="339"/>
      <c r="L16" s="339"/>
      <c r="M16" s="339"/>
      <c r="N16" s="339"/>
      <c r="O16" s="339"/>
      <c r="P16" s="339"/>
      <c r="Q16" s="339"/>
      <c r="R16" s="339"/>
      <c r="S16" s="339"/>
      <c r="T16" s="339"/>
      <c r="U16" s="339"/>
      <c r="V16" s="339"/>
      <c r="W16" s="339"/>
      <c r="X16" s="339"/>
      <c r="Y16" s="339"/>
      <c r="Z16" s="339"/>
      <c r="AA16" s="339"/>
      <c r="AB16" s="339"/>
      <c r="AC16" s="339"/>
      <c r="AD16" s="339"/>
      <c r="AE16" s="339"/>
      <c r="AF16" s="339"/>
      <c r="AG16" s="339"/>
      <c r="AH16" s="339"/>
      <c r="AI16" s="339"/>
      <c r="AJ16" s="339"/>
      <c r="AK16" s="339"/>
      <c r="AL16" s="339"/>
      <c r="AM16" s="340"/>
    </row>
    <row r="17" spans="1:39" ht="13.5" customHeight="1">
      <c r="A17" s="88">
        <v>7</v>
      </c>
      <c r="B17" s="113" t="s">
        <v>27</v>
      </c>
      <c r="C17" s="114">
        <v>3</v>
      </c>
      <c r="D17" s="42">
        <v>3</v>
      </c>
      <c r="E17" s="14">
        <f aca="true" t="shared" si="4" ref="E17:E23">SUM(F17,G17,H17,I17)</f>
        <v>30</v>
      </c>
      <c r="F17" s="15">
        <f aca="true" t="shared" si="5" ref="F17:I18">SUM(J17,O17,T17,Y17,AD17,AI17)</f>
        <v>15</v>
      </c>
      <c r="G17" s="15">
        <f t="shared" si="5"/>
        <v>15</v>
      </c>
      <c r="H17" s="15">
        <f t="shared" si="5"/>
        <v>0</v>
      </c>
      <c r="I17" s="17">
        <f t="shared" si="5"/>
        <v>0</v>
      </c>
      <c r="J17" s="57"/>
      <c r="K17" s="93"/>
      <c r="L17" s="90"/>
      <c r="M17" s="94"/>
      <c r="N17" s="91"/>
      <c r="O17" s="57"/>
      <c r="P17" s="92"/>
      <c r="Q17" s="93"/>
      <c r="R17" s="94"/>
      <c r="S17" s="91"/>
      <c r="T17" s="57">
        <v>15</v>
      </c>
      <c r="U17" s="92">
        <v>15</v>
      </c>
      <c r="V17" s="93"/>
      <c r="W17" s="94"/>
      <c r="X17" s="91">
        <v>3</v>
      </c>
      <c r="Y17" s="57"/>
      <c r="Z17" s="93"/>
      <c r="AA17" s="92"/>
      <c r="AB17" s="94"/>
      <c r="AC17" s="91"/>
      <c r="AD17" s="57"/>
      <c r="AE17" s="92"/>
      <c r="AF17" s="93"/>
      <c r="AG17" s="94"/>
      <c r="AH17" s="91"/>
      <c r="AI17" s="25"/>
      <c r="AJ17" s="39"/>
      <c r="AK17" s="26"/>
      <c r="AL17" s="115"/>
      <c r="AM17" s="116"/>
    </row>
    <row r="18" spans="1:41" ht="22.5" customHeight="1">
      <c r="A18" s="88">
        <v>8</v>
      </c>
      <c r="B18" s="113" t="s">
        <v>28</v>
      </c>
      <c r="C18" s="117">
        <v>4</v>
      </c>
      <c r="D18" s="97">
        <v>4</v>
      </c>
      <c r="E18" s="14">
        <f t="shared" si="4"/>
        <v>30</v>
      </c>
      <c r="F18" s="15">
        <f t="shared" si="5"/>
        <v>15</v>
      </c>
      <c r="G18" s="18">
        <f t="shared" si="5"/>
        <v>15</v>
      </c>
      <c r="H18" s="15">
        <f t="shared" si="5"/>
        <v>0</v>
      </c>
      <c r="I18" s="17">
        <f t="shared" si="5"/>
        <v>0</v>
      </c>
      <c r="J18" s="96"/>
      <c r="K18" s="100"/>
      <c r="L18" s="98"/>
      <c r="M18" s="101"/>
      <c r="N18" s="99"/>
      <c r="O18" s="96"/>
      <c r="P18" s="89"/>
      <c r="Q18" s="100"/>
      <c r="R18" s="101"/>
      <c r="S18" s="99"/>
      <c r="T18" s="96"/>
      <c r="U18" s="89"/>
      <c r="V18" s="100"/>
      <c r="W18" s="101"/>
      <c r="X18" s="99"/>
      <c r="Y18" s="96">
        <v>15</v>
      </c>
      <c r="Z18" s="100">
        <v>15</v>
      </c>
      <c r="AA18" s="89"/>
      <c r="AB18" s="101"/>
      <c r="AC18" s="99">
        <v>3</v>
      </c>
      <c r="AD18" s="96"/>
      <c r="AE18" s="89"/>
      <c r="AF18" s="100"/>
      <c r="AG18" s="101"/>
      <c r="AH18" s="99"/>
      <c r="AI18" s="118"/>
      <c r="AJ18" s="119"/>
      <c r="AK18" s="120"/>
      <c r="AL18" s="121"/>
      <c r="AM18" s="122"/>
      <c r="AO18" s="8"/>
    </row>
    <row r="19" spans="1:41" ht="21" customHeight="1">
      <c r="A19" s="88">
        <v>9</v>
      </c>
      <c r="B19" s="85" t="s">
        <v>30</v>
      </c>
      <c r="C19" s="117">
        <v>3</v>
      </c>
      <c r="D19" s="97">
        <v>3</v>
      </c>
      <c r="E19" s="14">
        <f t="shared" si="4"/>
        <v>30</v>
      </c>
      <c r="F19" s="15">
        <f aca="true" t="shared" si="6" ref="F19:G22">SUM(J19,O19,T19,Y19,AD19,AI19)</f>
        <v>15</v>
      </c>
      <c r="G19" s="18">
        <f t="shared" si="6"/>
        <v>15</v>
      </c>
      <c r="H19" s="15">
        <f aca="true" t="shared" si="7" ref="H19:I22">SUM(L19,Q19,V19,AA19,AF19,AK19)</f>
        <v>0</v>
      </c>
      <c r="I19" s="17">
        <f t="shared" si="7"/>
        <v>0</v>
      </c>
      <c r="J19" s="96"/>
      <c r="K19" s="100"/>
      <c r="L19" s="98"/>
      <c r="M19" s="101"/>
      <c r="N19" s="99"/>
      <c r="O19" s="96"/>
      <c r="P19" s="89"/>
      <c r="Q19" s="100"/>
      <c r="R19" s="101"/>
      <c r="S19" s="99"/>
      <c r="T19" s="96">
        <v>15</v>
      </c>
      <c r="U19" s="89">
        <v>15</v>
      </c>
      <c r="V19" s="100"/>
      <c r="W19" s="101"/>
      <c r="X19" s="99">
        <v>3</v>
      </c>
      <c r="Y19" s="96"/>
      <c r="Z19" s="100"/>
      <c r="AA19" s="89"/>
      <c r="AB19" s="101"/>
      <c r="AC19" s="99"/>
      <c r="AD19" s="96"/>
      <c r="AE19" s="89"/>
      <c r="AF19" s="100"/>
      <c r="AG19" s="101"/>
      <c r="AH19" s="99"/>
      <c r="AI19" s="118"/>
      <c r="AJ19" s="119"/>
      <c r="AK19" s="120"/>
      <c r="AL19" s="121"/>
      <c r="AM19" s="122"/>
      <c r="AO19" s="3"/>
    </row>
    <row r="20" spans="1:41" ht="34.5" customHeight="1">
      <c r="A20" s="88">
        <v>10</v>
      </c>
      <c r="B20" s="85" t="s">
        <v>31</v>
      </c>
      <c r="C20" s="117">
        <v>4</v>
      </c>
      <c r="D20" s="97">
        <v>4</v>
      </c>
      <c r="E20" s="14">
        <f t="shared" si="4"/>
        <v>30</v>
      </c>
      <c r="F20" s="15">
        <f t="shared" si="6"/>
        <v>15</v>
      </c>
      <c r="G20" s="18">
        <f t="shared" si="6"/>
        <v>15</v>
      </c>
      <c r="H20" s="15">
        <f t="shared" si="7"/>
        <v>0</v>
      </c>
      <c r="I20" s="17">
        <f t="shared" si="7"/>
        <v>0</v>
      </c>
      <c r="J20" s="96"/>
      <c r="K20" s="100"/>
      <c r="L20" s="98"/>
      <c r="M20" s="101"/>
      <c r="N20" s="99"/>
      <c r="O20" s="96"/>
      <c r="P20" s="89"/>
      <c r="Q20" s="100"/>
      <c r="R20" s="101"/>
      <c r="S20" s="99"/>
      <c r="T20" s="96"/>
      <c r="U20" s="89"/>
      <c r="V20" s="100"/>
      <c r="W20" s="101"/>
      <c r="X20" s="99"/>
      <c r="Y20" s="96">
        <v>15</v>
      </c>
      <c r="Z20" s="100">
        <v>15</v>
      </c>
      <c r="AA20" s="89"/>
      <c r="AB20" s="101"/>
      <c r="AC20" s="99">
        <v>3</v>
      </c>
      <c r="AD20" s="96"/>
      <c r="AE20" s="89"/>
      <c r="AF20" s="100"/>
      <c r="AG20" s="101"/>
      <c r="AH20" s="99"/>
      <c r="AI20" s="118"/>
      <c r="AJ20" s="119"/>
      <c r="AK20" s="120"/>
      <c r="AL20" s="121"/>
      <c r="AM20" s="122"/>
      <c r="AO20" s="8"/>
    </row>
    <row r="21" spans="1:39" ht="21.75" customHeight="1">
      <c r="A21" s="88">
        <v>11</v>
      </c>
      <c r="B21" s="43" t="s">
        <v>21</v>
      </c>
      <c r="C21" s="117">
        <v>2.4</v>
      </c>
      <c r="D21" s="97">
        <v>1.3</v>
      </c>
      <c r="E21" s="14">
        <f t="shared" si="4"/>
        <v>195</v>
      </c>
      <c r="F21" s="15">
        <f t="shared" si="6"/>
        <v>90</v>
      </c>
      <c r="G21" s="18">
        <f t="shared" si="6"/>
        <v>105</v>
      </c>
      <c r="H21" s="15">
        <f t="shared" si="7"/>
        <v>0</v>
      </c>
      <c r="I21" s="17">
        <f t="shared" si="7"/>
        <v>0</v>
      </c>
      <c r="J21" s="96">
        <v>30</v>
      </c>
      <c r="K21" s="100">
        <v>30</v>
      </c>
      <c r="L21" s="98"/>
      <c r="M21" s="101"/>
      <c r="N21" s="99">
        <v>5</v>
      </c>
      <c r="O21" s="96">
        <v>30</v>
      </c>
      <c r="P21" s="89">
        <v>30</v>
      </c>
      <c r="Q21" s="100"/>
      <c r="R21" s="101"/>
      <c r="S21" s="99">
        <v>5</v>
      </c>
      <c r="T21" s="96">
        <v>15</v>
      </c>
      <c r="U21" s="89">
        <v>30</v>
      </c>
      <c r="V21" s="100"/>
      <c r="W21" s="101"/>
      <c r="X21" s="99">
        <v>3</v>
      </c>
      <c r="Y21" s="96">
        <v>15</v>
      </c>
      <c r="Z21" s="89">
        <v>15</v>
      </c>
      <c r="AA21" s="100"/>
      <c r="AB21" s="101"/>
      <c r="AC21" s="99">
        <v>3</v>
      </c>
      <c r="AD21" s="96"/>
      <c r="AE21" s="89"/>
      <c r="AF21" s="100"/>
      <c r="AG21" s="101"/>
      <c r="AH21" s="99"/>
      <c r="AI21" s="118"/>
      <c r="AJ21" s="120"/>
      <c r="AK21" s="119"/>
      <c r="AL21" s="121"/>
      <c r="AM21" s="122"/>
    </row>
    <row r="22" spans="1:39" ht="22.5">
      <c r="A22" s="88">
        <v>12</v>
      </c>
      <c r="B22" s="43" t="s">
        <v>18</v>
      </c>
      <c r="C22" s="117"/>
      <c r="D22" s="97">
        <v>6</v>
      </c>
      <c r="E22" s="14">
        <f t="shared" si="4"/>
        <v>15</v>
      </c>
      <c r="F22" s="15">
        <f t="shared" si="6"/>
        <v>15</v>
      </c>
      <c r="G22" s="18">
        <f t="shared" si="6"/>
        <v>0</v>
      </c>
      <c r="H22" s="15">
        <f t="shared" si="7"/>
        <v>0</v>
      </c>
      <c r="I22" s="17">
        <f t="shared" si="7"/>
        <v>0</v>
      </c>
      <c r="J22" s="96"/>
      <c r="K22" s="100"/>
      <c r="L22" s="98"/>
      <c r="M22" s="101"/>
      <c r="N22" s="99"/>
      <c r="O22" s="96"/>
      <c r="P22" s="89"/>
      <c r="Q22" s="100"/>
      <c r="R22" s="101"/>
      <c r="S22" s="99"/>
      <c r="T22" s="96"/>
      <c r="U22" s="89"/>
      <c r="V22" s="100"/>
      <c r="W22" s="101"/>
      <c r="X22" s="99"/>
      <c r="Y22" s="96"/>
      <c r="Z22" s="89"/>
      <c r="AA22" s="100"/>
      <c r="AB22" s="101"/>
      <c r="AC22" s="99"/>
      <c r="AD22" s="96"/>
      <c r="AE22" s="89"/>
      <c r="AF22" s="100"/>
      <c r="AG22" s="101"/>
      <c r="AH22" s="99"/>
      <c r="AI22" s="96">
        <v>15</v>
      </c>
      <c r="AJ22" s="100"/>
      <c r="AK22" s="89"/>
      <c r="AL22" s="101"/>
      <c r="AM22" s="99">
        <v>1</v>
      </c>
    </row>
    <row r="23" spans="1:39" ht="34.5" customHeight="1">
      <c r="A23" s="88">
        <v>13</v>
      </c>
      <c r="B23" s="132" t="s">
        <v>103</v>
      </c>
      <c r="C23" s="133"/>
      <c r="D23" s="134">
        <v>5</v>
      </c>
      <c r="E23" s="177">
        <f t="shared" si="4"/>
        <v>15</v>
      </c>
      <c r="F23" s="34">
        <f aca="true" t="shared" si="8" ref="F23:F28">SUM(J23,O23,T23,Y23,AD23,AI23)</f>
        <v>15</v>
      </c>
      <c r="G23" s="35">
        <f>SUM(K23,P23,U23,Z23,AE23,AJ23)</f>
        <v>0</v>
      </c>
      <c r="H23" s="34">
        <f aca="true" t="shared" si="9" ref="H23:H28">SUM(L23,Q23,V23,AA23,AF23,AK23)</f>
        <v>0</v>
      </c>
      <c r="I23" s="36">
        <f aca="true" t="shared" si="10" ref="I23:I28">SUM(M23,R23,W23,AB23,AG23,AL23)</f>
        <v>0</v>
      </c>
      <c r="J23" s="135"/>
      <c r="K23" s="136"/>
      <c r="L23" s="137"/>
      <c r="M23" s="138"/>
      <c r="N23" s="99"/>
      <c r="O23" s="135"/>
      <c r="P23" s="139"/>
      <c r="Q23" s="136"/>
      <c r="R23" s="138"/>
      <c r="S23" s="99"/>
      <c r="T23" s="135"/>
      <c r="U23" s="139"/>
      <c r="V23" s="136"/>
      <c r="W23" s="138"/>
      <c r="X23" s="99"/>
      <c r="Y23" s="135"/>
      <c r="Z23" s="139"/>
      <c r="AA23" s="136"/>
      <c r="AB23" s="138"/>
      <c r="AC23" s="99"/>
      <c r="AD23" s="180">
        <v>15</v>
      </c>
      <c r="AE23" s="198"/>
      <c r="AF23" s="199"/>
      <c r="AG23" s="200"/>
      <c r="AH23" s="99">
        <v>1</v>
      </c>
      <c r="AI23" s="180"/>
      <c r="AJ23" s="202"/>
      <c r="AK23" s="198"/>
      <c r="AL23" s="200"/>
      <c r="AM23" s="122"/>
    </row>
    <row r="24" spans="1:39" ht="23.25" customHeight="1">
      <c r="A24" s="88">
        <v>14</v>
      </c>
      <c r="B24" s="56" t="s">
        <v>87</v>
      </c>
      <c r="C24" s="125"/>
      <c r="D24" s="126">
        <v>1</v>
      </c>
      <c r="E24" s="14">
        <f>SUM(F24,G24,H24,I24)</f>
        <v>30</v>
      </c>
      <c r="F24" s="18">
        <f>SUM(J24,O24,T24,Y24,AD24,AI24)</f>
        <v>15</v>
      </c>
      <c r="G24" s="18">
        <f>SUM(K24,P24,U24,Z24,AE24,AJ24)</f>
        <v>0</v>
      </c>
      <c r="H24" s="18">
        <f>SUM(L24,Q24,V24,AA24,AF24,AK24)</f>
        <v>0</v>
      </c>
      <c r="I24" s="16">
        <f>SUM(M24,R24,W24,AB24,AG24,AL24)</f>
        <v>15</v>
      </c>
      <c r="J24" s="96">
        <v>15</v>
      </c>
      <c r="K24" s="100"/>
      <c r="L24" s="98"/>
      <c r="M24" s="101">
        <v>15</v>
      </c>
      <c r="N24" s="99">
        <v>2</v>
      </c>
      <c r="O24" s="96"/>
      <c r="P24" s="89"/>
      <c r="Q24" s="100"/>
      <c r="R24" s="98"/>
      <c r="S24" s="99"/>
      <c r="T24" s="125"/>
      <c r="U24" s="89"/>
      <c r="V24" s="96"/>
      <c r="W24" s="100"/>
      <c r="X24" s="99"/>
      <c r="Y24" s="96"/>
      <c r="Z24" s="100"/>
      <c r="AA24" s="98"/>
      <c r="AB24" s="101"/>
      <c r="AC24" s="99"/>
      <c r="AD24" s="96"/>
      <c r="AE24" s="96"/>
      <c r="AF24" s="89"/>
      <c r="AG24" s="124"/>
      <c r="AH24" s="99"/>
      <c r="AI24" s="125"/>
      <c r="AJ24" s="96"/>
      <c r="AK24" s="89"/>
      <c r="AL24" s="124"/>
      <c r="AM24" s="122"/>
    </row>
    <row r="25" spans="1:39" ht="12.75">
      <c r="A25" s="88">
        <v>15</v>
      </c>
      <c r="B25" s="41" t="s">
        <v>33</v>
      </c>
      <c r="C25" s="128">
        <v>2</v>
      </c>
      <c r="D25" s="129">
        <v>2</v>
      </c>
      <c r="E25" s="14">
        <f>SUM(F25,G25,H25,I25)</f>
        <v>45</v>
      </c>
      <c r="F25" s="15">
        <f t="shared" si="8"/>
        <v>15</v>
      </c>
      <c r="G25" s="15">
        <f>SUM(K25,P25,U25,Z25,AE25,AJ25)</f>
        <v>0</v>
      </c>
      <c r="H25" s="15">
        <f t="shared" si="9"/>
        <v>0</v>
      </c>
      <c r="I25" s="17">
        <f t="shared" si="10"/>
        <v>30</v>
      </c>
      <c r="J25" s="57"/>
      <c r="K25" s="93"/>
      <c r="L25" s="90"/>
      <c r="M25" s="94"/>
      <c r="N25" s="91"/>
      <c r="O25" s="57">
        <v>15</v>
      </c>
      <c r="P25" s="92"/>
      <c r="Q25" s="93"/>
      <c r="R25" s="90">
        <v>30</v>
      </c>
      <c r="S25" s="91">
        <v>4</v>
      </c>
      <c r="T25" s="57"/>
      <c r="U25" s="92"/>
      <c r="V25" s="93"/>
      <c r="W25" s="90"/>
      <c r="X25" s="99"/>
      <c r="Y25" s="57"/>
      <c r="Z25" s="93"/>
      <c r="AA25" s="90"/>
      <c r="AB25" s="94"/>
      <c r="AC25" s="99"/>
      <c r="AD25" s="57"/>
      <c r="AE25" s="93"/>
      <c r="AF25" s="92"/>
      <c r="AG25" s="94"/>
      <c r="AH25" s="91"/>
      <c r="AI25" s="57"/>
      <c r="AJ25" s="92"/>
      <c r="AK25" s="93"/>
      <c r="AL25" s="94"/>
      <c r="AM25" s="122"/>
    </row>
    <row r="26" spans="1:39" ht="60" customHeight="1">
      <c r="A26" s="88">
        <v>16</v>
      </c>
      <c r="B26" s="132" t="s">
        <v>102</v>
      </c>
      <c r="C26" s="133"/>
      <c r="D26" s="134">
        <v>5</v>
      </c>
      <c r="E26" s="179">
        <f>SUM(F26,G26,H26,I26)</f>
        <v>15</v>
      </c>
      <c r="F26" s="35">
        <f aca="true" t="shared" si="11" ref="F26:I27">SUM(J26,O26,T26,Y26,AD26,AI26)</f>
        <v>0</v>
      </c>
      <c r="G26" s="35">
        <f t="shared" si="11"/>
        <v>15</v>
      </c>
      <c r="H26" s="35">
        <f t="shared" si="11"/>
        <v>0</v>
      </c>
      <c r="I26" s="267">
        <f t="shared" si="11"/>
        <v>0</v>
      </c>
      <c r="J26" s="135"/>
      <c r="K26" s="136"/>
      <c r="L26" s="137"/>
      <c r="M26" s="138"/>
      <c r="N26" s="91"/>
      <c r="O26" s="135"/>
      <c r="P26" s="139"/>
      <c r="Q26" s="136"/>
      <c r="R26" s="138"/>
      <c r="S26" s="91"/>
      <c r="T26" s="135"/>
      <c r="U26" s="139"/>
      <c r="V26" s="136"/>
      <c r="W26" s="138"/>
      <c r="X26" s="99"/>
      <c r="Y26" s="135"/>
      <c r="Z26" s="139"/>
      <c r="AA26" s="136"/>
      <c r="AB26" s="138"/>
      <c r="AC26" s="99"/>
      <c r="AD26" s="135"/>
      <c r="AE26" s="136">
        <v>15</v>
      </c>
      <c r="AF26" s="137"/>
      <c r="AG26" s="138"/>
      <c r="AH26" s="91">
        <v>1</v>
      </c>
      <c r="AI26" s="135"/>
      <c r="AJ26" s="139"/>
      <c r="AK26" s="136"/>
      <c r="AL26" s="138"/>
      <c r="AM26" s="122"/>
    </row>
    <row r="27" spans="1:39" ht="12.75">
      <c r="A27" s="88">
        <v>17</v>
      </c>
      <c r="B27" s="43" t="s">
        <v>25</v>
      </c>
      <c r="C27" s="117" t="s">
        <v>12</v>
      </c>
      <c r="D27" s="97">
        <v>6</v>
      </c>
      <c r="E27" s="27">
        <f>SUM(F27,G27,H27,I27)</f>
        <v>0</v>
      </c>
      <c r="F27" s="18">
        <f t="shared" si="11"/>
        <v>0</v>
      </c>
      <c r="G27" s="18">
        <f t="shared" si="11"/>
        <v>0</v>
      </c>
      <c r="H27" s="18">
        <f t="shared" si="11"/>
        <v>0</v>
      </c>
      <c r="I27" s="16">
        <f t="shared" si="11"/>
        <v>0</v>
      </c>
      <c r="J27" s="96"/>
      <c r="K27" s="100"/>
      <c r="L27" s="98"/>
      <c r="M27" s="101"/>
      <c r="N27" s="99"/>
      <c r="O27" s="96"/>
      <c r="P27" s="89"/>
      <c r="Q27" s="100"/>
      <c r="R27" s="101"/>
      <c r="S27" s="99"/>
      <c r="T27" s="96"/>
      <c r="U27" s="89"/>
      <c r="V27" s="100"/>
      <c r="W27" s="101"/>
      <c r="X27" s="99"/>
      <c r="Y27" s="96"/>
      <c r="Z27" s="100"/>
      <c r="AA27" s="89"/>
      <c r="AB27" s="101"/>
      <c r="AC27" s="99"/>
      <c r="AD27" s="125"/>
      <c r="AE27" s="100"/>
      <c r="AF27" s="89"/>
      <c r="AG27" s="101"/>
      <c r="AH27" s="123"/>
      <c r="AI27" s="96"/>
      <c r="AJ27" s="96"/>
      <c r="AK27" s="89"/>
      <c r="AL27" s="101"/>
      <c r="AM27" s="99">
        <v>10</v>
      </c>
    </row>
    <row r="28" spans="1:39" ht="13.5" thickBot="1">
      <c r="A28" s="88">
        <v>18</v>
      </c>
      <c r="B28" s="132" t="s">
        <v>24</v>
      </c>
      <c r="C28" s="133"/>
      <c r="D28" s="134">
        <v>5.6</v>
      </c>
      <c r="E28" s="170">
        <f>SUM(F28,G28,H28,I28)</f>
        <v>60</v>
      </c>
      <c r="F28" s="34">
        <f t="shared" si="8"/>
        <v>0</v>
      </c>
      <c r="G28" s="35">
        <f>SUM(K28,P28,U28,Z28,AE28,AJ28)</f>
        <v>0</v>
      </c>
      <c r="H28" s="34">
        <f t="shared" si="9"/>
        <v>0</v>
      </c>
      <c r="I28" s="36">
        <f t="shared" si="10"/>
        <v>60</v>
      </c>
      <c r="J28" s="135"/>
      <c r="K28" s="136"/>
      <c r="L28" s="137"/>
      <c r="M28" s="138"/>
      <c r="N28" s="99"/>
      <c r="O28" s="135"/>
      <c r="P28" s="139"/>
      <c r="Q28" s="136"/>
      <c r="R28" s="138"/>
      <c r="S28" s="99"/>
      <c r="T28" s="135"/>
      <c r="U28" s="139"/>
      <c r="V28" s="136"/>
      <c r="W28" s="138"/>
      <c r="X28" s="99"/>
      <c r="Y28" s="135"/>
      <c r="Z28" s="139"/>
      <c r="AA28" s="136"/>
      <c r="AB28" s="138"/>
      <c r="AC28" s="99"/>
      <c r="AD28" s="135"/>
      <c r="AE28" s="136"/>
      <c r="AF28" s="137"/>
      <c r="AG28" s="138">
        <v>30</v>
      </c>
      <c r="AH28" s="123">
        <v>2</v>
      </c>
      <c r="AI28" s="135"/>
      <c r="AJ28" s="139"/>
      <c r="AK28" s="135"/>
      <c r="AL28" s="138">
        <v>30</v>
      </c>
      <c r="AM28" s="99">
        <v>2</v>
      </c>
    </row>
    <row r="29" spans="1:39" ht="13.5" thickBot="1">
      <c r="A29" s="338" t="s">
        <v>14</v>
      </c>
      <c r="B29" s="339"/>
      <c r="C29" s="339"/>
      <c r="D29" s="340"/>
      <c r="E29" s="31">
        <f aca="true" t="shared" si="12" ref="E29:AM29">SUM(E17:E28)</f>
        <v>495</v>
      </c>
      <c r="F29" s="31">
        <f t="shared" si="12"/>
        <v>210</v>
      </c>
      <c r="G29" s="31">
        <f t="shared" si="12"/>
        <v>180</v>
      </c>
      <c r="H29" s="23">
        <f t="shared" si="12"/>
        <v>0</v>
      </c>
      <c r="I29" s="31">
        <f t="shared" si="12"/>
        <v>105</v>
      </c>
      <c r="J29" s="31">
        <f t="shared" si="12"/>
        <v>45</v>
      </c>
      <c r="K29" s="31">
        <f t="shared" si="12"/>
        <v>30</v>
      </c>
      <c r="L29" s="23">
        <f t="shared" si="12"/>
        <v>0</v>
      </c>
      <c r="M29" s="31">
        <f t="shared" si="12"/>
        <v>15</v>
      </c>
      <c r="N29" s="23">
        <f t="shared" si="12"/>
        <v>7</v>
      </c>
      <c r="O29" s="31">
        <f t="shared" si="12"/>
        <v>45</v>
      </c>
      <c r="P29" s="23">
        <f t="shared" si="12"/>
        <v>30</v>
      </c>
      <c r="Q29" s="31">
        <f t="shared" si="12"/>
        <v>0</v>
      </c>
      <c r="R29" s="23">
        <f t="shared" si="12"/>
        <v>30</v>
      </c>
      <c r="S29" s="37">
        <f t="shared" si="12"/>
        <v>9</v>
      </c>
      <c r="T29" s="23">
        <f t="shared" si="12"/>
        <v>45</v>
      </c>
      <c r="U29" s="31">
        <f t="shared" si="12"/>
        <v>60</v>
      </c>
      <c r="V29" s="23">
        <f t="shared" si="12"/>
        <v>0</v>
      </c>
      <c r="W29" s="31">
        <f t="shared" si="12"/>
        <v>0</v>
      </c>
      <c r="X29" s="23">
        <f t="shared" si="12"/>
        <v>9</v>
      </c>
      <c r="Y29" s="31">
        <f t="shared" si="12"/>
        <v>45</v>
      </c>
      <c r="Z29" s="23">
        <f t="shared" si="12"/>
        <v>45</v>
      </c>
      <c r="AA29" s="31">
        <f t="shared" si="12"/>
        <v>0</v>
      </c>
      <c r="AB29" s="23">
        <f t="shared" si="12"/>
        <v>0</v>
      </c>
      <c r="AC29" s="31">
        <f t="shared" si="12"/>
        <v>9</v>
      </c>
      <c r="AD29" s="23">
        <f t="shared" si="12"/>
        <v>15</v>
      </c>
      <c r="AE29" s="31">
        <f t="shared" si="12"/>
        <v>15</v>
      </c>
      <c r="AF29" s="23">
        <f t="shared" si="12"/>
        <v>0</v>
      </c>
      <c r="AG29" s="31">
        <f t="shared" si="12"/>
        <v>30</v>
      </c>
      <c r="AH29" s="33">
        <f t="shared" si="12"/>
        <v>4</v>
      </c>
      <c r="AI29" s="31">
        <f t="shared" si="12"/>
        <v>15</v>
      </c>
      <c r="AJ29" s="23">
        <f t="shared" si="12"/>
        <v>0</v>
      </c>
      <c r="AK29" s="31">
        <f t="shared" si="12"/>
        <v>0</v>
      </c>
      <c r="AL29" s="23">
        <f t="shared" si="12"/>
        <v>30</v>
      </c>
      <c r="AM29" s="31">
        <f t="shared" si="12"/>
        <v>13</v>
      </c>
    </row>
    <row r="30" spans="1:39" ht="13.5" thickBot="1">
      <c r="A30" s="338" t="s">
        <v>89</v>
      </c>
      <c r="B30" s="339"/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39"/>
      <c r="V30" s="339"/>
      <c r="W30" s="339"/>
      <c r="X30" s="339"/>
      <c r="Y30" s="339"/>
      <c r="Z30" s="339"/>
      <c r="AA30" s="339"/>
      <c r="AB30" s="339"/>
      <c r="AC30" s="339"/>
      <c r="AD30" s="339"/>
      <c r="AE30" s="339"/>
      <c r="AF30" s="339"/>
      <c r="AG30" s="339"/>
      <c r="AH30" s="339"/>
      <c r="AI30" s="339"/>
      <c r="AJ30" s="339"/>
      <c r="AK30" s="339"/>
      <c r="AL30" s="339"/>
      <c r="AM30" s="340"/>
    </row>
    <row r="31" spans="1:39" ht="12.75">
      <c r="A31" s="88">
        <v>19</v>
      </c>
      <c r="B31" s="56" t="s">
        <v>32</v>
      </c>
      <c r="C31" s="57">
        <v>1</v>
      </c>
      <c r="D31" s="42">
        <v>1</v>
      </c>
      <c r="E31" s="14">
        <f>SUM(F31,G31,H31,I31)</f>
        <v>30</v>
      </c>
      <c r="F31" s="18">
        <f aca="true" t="shared" si="13" ref="F31:I33">SUM(J31,O31,T31,Y31,AD31,AI31)</f>
        <v>15</v>
      </c>
      <c r="G31" s="18">
        <f t="shared" si="13"/>
        <v>0</v>
      </c>
      <c r="H31" s="18">
        <f t="shared" si="13"/>
        <v>0</v>
      </c>
      <c r="I31" s="16">
        <f t="shared" si="13"/>
        <v>15</v>
      </c>
      <c r="J31" s="57">
        <v>15</v>
      </c>
      <c r="K31" s="57"/>
      <c r="L31" s="92"/>
      <c r="M31" s="140">
        <v>15</v>
      </c>
      <c r="N31" s="130">
        <v>3</v>
      </c>
      <c r="O31" s="57"/>
      <c r="P31" s="57"/>
      <c r="Q31" s="92"/>
      <c r="R31" s="94"/>
      <c r="S31" s="130"/>
      <c r="T31" s="57"/>
      <c r="U31" s="57"/>
      <c r="V31" s="92"/>
      <c r="W31" s="94"/>
      <c r="X31" s="130"/>
      <c r="Y31" s="57"/>
      <c r="Z31" s="57"/>
      <c r="AA31" s="92"/>
      <c r="AB31" s="94"/>
      <c r="AC31" s="130"/>
      <c r="AD31" s="57"/>
      <c r="AE31" s="57"/>
      <c r="AF31" s="92"/>
      <c r="AG31" s="17"/>
      <c r="AH31" s="130"/>
      <c r="AI31" s="29"/>
      <c r="AJ31" s="29"/>
      <c r="AK31" s="15"/>
      <c r="AL31" s="17"/>
      <c r="AM31" s="40"/>
    </row>
    <row r="32" spans="1:39" ht="14.25" customHeight="1">
      <c r="A32" s="141">
        <v>20</v>
      </c>
      <c r="B32" s="58" t="s">
        <v>88</v>
      </c>
      <c r="C32" s="142"/>
      <c r="D32" s="143">
        <v>1</v>
      </c>
      <c r="E32" s="59">
        <f>SUM(F32,G32,H32,I32)</f>
        <v>30</v>
      </c>
      <c r="F32" s="60">
        <f t="shared" si="13"/>
        <v>0</v>
      </c>
      <c r="G32" s="60">
        <f t="shared" si="13"/>
        <v>30</v>
      </c>
      <c r="H32" s="60">
        <f t="shared" si="13"/>
        <v>0</v>
      </c>
      <c r="I32" s="61">
        <f t="shared" si="13"/>
        <v>0</v>
      </c>
      <c r="J32" s="142"/>
      <c r="K32" s="142">
        <v>30</v>
      </c>
      <c r="L32" s="144"/>
      <c r="M32" s="127"/>
      <c r="N32" s="123">
        <v>2</v>
      </c>
      <c r="O32" s="142"/>
      <c r="P32" s="142"/>
      <c r="Q32" s="144"/>
      <c r="R32" s="145"/>
      <c r="S32" s="123"/>
      <c r="T32" s="142"/>
      <c r="U32" s="142"/>
      <c r="V32" s="144"/>
      <c r="W32" s="145"/>
      <c r="X32" s="123"/>
      <c r="Y32" s="142"/>
      <c r="Z32" s="142"/>
      <c r="AA32" s="144"/>
      <c r="AB32" s="145"/>
      <c r="AC32" s="123"/>
      <c r="AD32" s="142"/>
      <c r="AE32" s="142"/>
      <c r="AF32" s="144"/>
      <c r="AG32" s="61"/>
      <c r="AH32" s="123"/>
      <c r="AI32" s="62"/>
      <c r="AJ32" s="62"/>
      <c r="AK32" s="60"/>
      <c r="AL32" s="61"/>
      <c r="AM32" s="32"/>
    </row>
    <row r="33" spans="1:39" ht="13.5" thickBot="1">
      <c r="A33" s="174">
        <v>21</v>
      </c>
      <c r="B33" s="146" t="s">
        <v>23</v>
      </c>
      <c r="C33" s="104"/>
      <c r="D33" s="147">
        <v>1.2</v>
      </c>
      <c r="E33" s="52">
        <f>SUM(F33,G33,H33,I33)</f>
        <v>60</v>
      </c>
      <c r="F33" s="53">
        <f t="shared" si="13"/>
        <v>0</v>
      </c>
      <c r="G33" s="54">
        <f t="shared" si="13"/>
        <v>0</v>
      </c>
      <c r="H33" s="53">
        <f t="shared" si="13"/>
        <v>0</v>
      </c>
      <c r="I33" s="55">
        <f t="shared" si="13"/>
        <v>60</v>
      </c>
      <c r="J33" s="104"/>
      <c r="K33" s="104"/>
      <c r="L33" s="107"/>
      <c r="M33" s="148">
        <v>30</v>
      </c>
      <c r="N33" s="149"/>
      <c r="O33" s="104"/>
      <c r="P33" s="104"/>
      <c r="Q33" s="107"/>
      <c r="R33" s="150">
        <v>30</v>
      </c>
      <c r="S33" s="149"/>
      <c r="T33" s="104"/>
      <c r="U33" s="104"/>
      <c r="V33" s="107"/>
      <c r="W33" s="150"/>
      <c r="X33" s="149"/>
      <c r="Y33" s="104"/>
      <c r="Z33" s="104"/>
      <c r="AA33" s="107"/>
      <c r="AB33" s="150"/>
      <c r="AC33" s="149"/>
      <c r="AD33" s="104"/>
      <c r="AE33" s="104"/>
      <c r="AF33" s="107"/>
      <c r="AG33" s="150"/>
      <c r="AH33" s="149"/>
      <c r="AI33" s="104"/>
      <c r="AJ33" s="104"/>
      <c r="AK33" s="107"/>
      <c r="AL33" s="150"/>
      <c r="AM33" s="151"/>
    </row>
    <row r="34" spans="1:39" ht="13.5" thickBot="1">
      <c r="A34" s="338" t="s">
        <v>14</v>
      </c>
      <c r="B34" s="339"/>
      <c r="C34" s="339"/>
      <c r="D34" s="340"/>
      <c r="E34" s="31">
        <f>SUM(E31:E33)</f>
        <v>120</v>
      </c>
      <c r="F34" s="23">
        <f aca="true" t="shared" si="14" ref="F34:AM34">SUM(F31:F33)</f>
        <v>15</v>
      </c>
      <c r="G34" s="31">
        <f t="shared" si="14"/>
        <v>30</v>
      </c>
      <c r="H34" s="19">
        <f t="shared" si="14"/>
        <v>0</v>
      </c>
      <c r="I34" s="22">
        <f t="shared" si="14"/>
        <v>75</v>
      </c>
      <c r="J34" s="23">
        <f t="shared" si="14"/>
        <v>15</v>
      </c>
      <c r="K34" s="31">
        <f t="shared" si="14"/>
        <v>30</v>
      </c>
      <c r="L34" s="23">
        <f t="shared" si="14"/>
        <v>0</v>
      </c>
      <c r="M34" s="31">
        <f t="shared" si="14"/>
        <v>45</v>
      </c>
      <c r="N34" s="48">
        <f t="shared" si="14"/>
        <v>5</v>
      </c>
      <c r="O34" s="28">
        <f t="shared" si="14"/>
        <v>0</v>
      </c>
      <c r="P34" s="31">
        <f t="shared" si="14"/>
        <v>0</v>
      </c>
      <c r="Q34" s="23">
        <f t="shared" si="14"/>
        <v>0</v>
      </c>
      <c r="R34" s="31">
        <f t="shared" si="14"/>
        <v>30</v>
      </c>
      <c r="S34" s="33">
        <f t="shared" si="14"/>
        <v>0</v>
      </c>
      <c r="T34" s="31">
        <f t="shared" si="14"/>
        <v>0</v>
      </c>
      <c r="U34" s="23">
        <f t="shared" si="14"/>
        <v>0</v>
      </c>
      <c r="V34" s="31">
        <f t="shared" si="14"/>
        <v>0</v>
      </c>
      <c r="W34" s="24">
        <f t="shared" si="14"/>
        <v>0</v>
      </c>
      <c r="X34" s="33">
        <f t="shared" si="14"/>
        <v>0</v>
      </c>
      <c r="Y34" s="28">
        <f t="shared" si="14"/>
        <v>0</v>
      </c>
      <c r="Z34" s="31">
        <f t="shared" si="14"/>
        <v>0</v>
      </c>
      <c r="AA34" s="23">
        <f t="shared" si="14"/>
        <v>0</v>
      </c>
      <c r="AB34" s="31">
        <f t="shared" si="14"/>
        <v>0</v>
      </c>
      <c r="AC34" s="33">
        <f t="shared" si="14"/>
        <v>0</v>
      </c>
      <c r="AD34" s="21">
        <f t="shared" si="14"/>
        <v>0</v>
      </c>
      <c r="AE34" s="20">
        <f t="shared" si="14"/>
        <v>0</v>
      </c>
      <c r="AF34" s="50">
        <f t="shared" si="14"/>
        <v>0</v>
      </c>
      <c r="AG34" s="31">
        <f t="shared" si="14"/>
        <v>0</v>
      </c>
      <c r="AH34" s="33">
        <f t="shared" si="14"/>
        <v>0</v>
      </c>
      <c r="AI34" s="28">
        <f t="shared" si="14"/>
        <v>0</v>
      </c>
      <c r="AJ34" s="31">
        <f t="shared" si="14"/>
        <v>0</v>
      </c>
      <c r="AK34" s="23">
        <f t="shared" si="14"/>
        <v>0</v>
      </c>
      <c r="AL34" s="31">
        <f t="shared" si="14"/>
        <v>0</v>
      </c>
      <c r="AM34" s="37">
        <f t="shared" si="14"/>
        <v>0</v>
      </c>
    </row>
    <row r="35" spans="1:39" ht="13.5" thickBot="1">
      <c r="A35" s="373" t="s">
        <v>123</v>
      </c>
      <c r="B35" s="339"/>
      <c r="C35" s="339"/>
      <c r="D35" s="339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39"/>
      <c r="X35" s="339"/>
      <c r="Y35" s="339"/>
      <c r="Z35" s="339"/>
      <c r="AA35" s="339"/>
      <c r="AB35" s="339"/>
      <c r="AC35" s="339"/>
      <c r="AD35" s="339"/>
      <c r="AE35" s="339"/>
      <c r="AF35" s="339"/>
      <c r="AG35" s="339"/>
      <c r="AH35" s="339"/>
      <c r="AI35" s="339"/>
      <c r="AJ35" s="339"/>
      <c r="AK35" s="339"/>
      <c r="AL35" s="339"/>
      <c r="AM35" s="340"/>
    </row>
    <row r="36" spans="1:39" ht="21" customHeight="1">
      <c r="A36" s="87">
        <v>22</v>
      </c>
      <c r="B36" s="213" t="s">
        <v>34</v>
      </c>
      <c r="C36" s="214"/>
      <c r="D36" s="215">
        <v>2</v>
      </c>
      <c r="E36" s="216">
        <f aca="true" t="shared" si="15" ref="E36:E48">SUM(F36,G36,H36,I36)</f>
        <v>30</v>
      </c>
      <c r="F36" s="217">
        <f aca="true" t="shared" si="16" ref="F36:I40">SUM(J36,O36,T36,Y36,AD36,AI36)</f>
        <v>15</v>
      </c>
      <c r="G36" s="217">
        <f t="shared" si="16"/>
        <v>0</v>
      </c>
      <c r="H36" s="217">
        <f t="shared" si="16"/>
        <v>0</v>
      </c>
      <c r="I36" s="218">
        <f t="shared" si="16"/>
        <v>15</v>
      </c>
      <c r="J36" s="214"/>
      <c r="K36" s="219"/>
      <c r="L36" s="220"/>
      <c r="M36" s="215"/>
      <c r="N36" s="91"/>
      <c r="O36" s="214">
        <v>15</v>
      </c>
      <c r="P36" s="239"/>
      <c r="Q36" s="219"/>
      <c r="R36" s="220">
        <v>15</v>
      </c>
      <c r="S36" s="91">
        <v>3</v>
      </c>
      <c r="T36" s="214"/>
      <c r="U36" s="239"/>
      <c r="V36" s="219"/>
      <c r="W36" s="220"/>
      <c r="X36" s="91"/>
      <c r="Y36" s="214"/>
      <c r="Z36" s="219"/>
      <c r="AA36" s="220"/>
      <c r="AB36" s="215"/>
      <c r="AC36" s="130"/>
      <c r="AD36" s="214"/>
      <c r="AE36" s="219"/>
      <c r="AF36" s="239"/>
      <c r="AG36" s="215"/>
      <c r="AH36" s="91"/>
      <c r="AI36" s="214"/>
      <c r="AJ36" s="239"/>
      <c r="AK36" s="219"/>
      <c r="AL36" s="215"/>
      <c r="AM36" s="131"/>
    </row>
    <row r="37" spans="1:39" ht="20.25" customHeight="1">
      <c r="A37" s="95">
        <v>23</v>
      </c>
      <c r="B37" s="221" t="s">
        <v>35</v>
      </c>
      <c r="C37" s="222">
        <v>3</v>
      </c>
      <c r="D37" s="223">
        <v>3</v>
      </c>
      <c r="E37" s="224">
        <f t="shared" si="15"/>
        <v>30</v>
      </c>
      <c r="F37" s="225">
        <f t="shared" si="16"/>
        <v>15</v>
      </c>
      <c r="G37" s="225">
        <f t="shared" si="16"/>
        <v>0</v>
      </c>
      <c r="H37" s="225">
        <f t="shared" si="16"/>
        <v>0</v>
      </c>
      <c r="I37" s="226">
        <f t="shared" si="16"/>
        <v>15</v>
      </c>
      <c r="J37" s="214"/>
      <c r="K37" s="219"/>
      <c r="L37" s="220"/>
      <c r="M37" s="215"/>
      <c r="N37" s="91"/>
      <c r="O37" s="214"/>
      <c r="P37" s="239"/>
      <c r="Q37" s="219"/>
      <c r="R37" s="220"/>
      <c r="S37" s="91"/>
      <c r="T37" s="214">
        <v>15</v>
      </c>
      <c r="U37" s="239"/>
      <c r="V37" s="219"/>
      <c r="W37" s="220">
        <v>15</v>
      </c>
      <c r="X37" s="91">
        <v>4</v>
      </c>
      <c r="Y37" s="214"/>
      <c r="Z37" s="219"/>
      <c r="AA37" s="220"/>
      <c r="AB37" s="215"/>
      <c r="AC37" s="130"/>
      <c r="AD37" s="214"/>
      <c r="AE37" s="219"/>
      <c r="AF37" s="239"/>
      <c r="AG37" s="215"/>
      <c r="AH37" s="91"/>
      <c r="AI37" s="214"/>
      <c r="AJ37" s="239"/>
      <c r="AK37" s="219"/>
      <c r="AL37" s="215"/>
      <c r="AM37" s="131"/>
    </row>
    <row r="38" spans="1:39" ht="31.5" customHeight="1">
      <c r="A38" s="95">
        <v>24</v>
      </c>
      <c r="B38" s="221" t="s">
        <v>36</v>
      </c>
      <c r="C38" s="222"/>
      <c r="D38" s="227">
        <v>4</v>
      </c>
      <c r="E38" s="224">
        <f t="shared" si="15"/>
        <v>45</v>
      </c>
      <c r="F38" s="225">
        <f t="shared" si="16"/>
        <v>15</v>
      </c>
      <c r="G38" s="225">
        <f t="shared" si="16"/>
        <v>0</v>
      </c>
      <c r="H38" s="225">
        <f t="shared" si="16"/>
        <v>0</v>
      </c>
      <c r="I38" s="226">
        <f t="shared" si="16"/>
        <v>30</v>
      </c>
      <c r="J38" s="214"/>
      <c r="K38" s="219"/>
      <c r="L38" s="220"/>
      <c r="M38" s="215"/>
      <c r="N38" s="91"/>
      <c r="O38" s="214"/>
      <c r="P38" s="239"/>
      <c r="Q38" s="219"/>
      <c r="R38" s="220"/>
      <c r="S38" s="91"/>
      <c r="T38" s="214"/>
      <c r="U38" s="239"/>
      <c r="V38" s="219"/>
      <c r="W38" s="220"/>
      <c r="X38" s="91"/>
      <c r="Y38" s="214">
        <v>15</v>
      </c>
      <c r="Z38" s="219"/>
      <c r="AA38" s="220"/>
      <c r="AB38" s="230">
        <v>30</v>
      </c>
      <c r="AC38" s="130">
        <v>3</v>
      </c>
      <c r="AD38" s="214"/>
      <c r="AE38" s="219"/>
      <c r="AF38" s="239"/>
      <c r="AG38" s="215"/>
      <c r="AH38" s="91"/>
      <c r="AI38" s="214"/>
      <c r="AJ38" s="239"/>
      <c r="AK38" s="219"/>
      <c r="AL38" s="215"/>
      <c r="AM38" s="131"/>
    </row>
    <row r="39" spans="1:39" ht="21.75" customHeight="1">
      <c r="A39" s="95">
        <v>25</v>
      </c>
      <c r="B39" s="228" t="s">
        <v>37</v>
      </c>
      <c r="C39" s="229"/>
      <c r="D39" s="230">
        <v>3</v>
      </c>
      <c r="E39" s="224">
        <f t="shared" si="15"/>
        <v>45</v>
      </c>
      <c r="F39" s="217">
        <f t="shared" si="16"/>
        <v>15</v>
      </c>
      <c r="G39" s="225">
        <f t="shared" si="16"/>
        <v>0</v>
      </c>
      <c r="H39" s="217">
        <f t="shared" si="16"/>
        <v>0</v>
      </c>
      <c r="I39" s="218">
        <f t="shared" si="16"/>
        <v>30</v>
      </c>
      <c r="J39" s="229"/>
      <c r="K39" s="302"/>
      <c r="L39" s="231"/>
      <c r="M39" s="230"/>
      <c r="N39" s="99"/>
      <c r="O39" s="229"/>
      <c r="P39" s="240"/>
      <c r="Q39" s="302"/>
      <c r="R39" s="231"/>
      <c r="S39" s="99"/>
      <c r="T39" s="229">
        <v>15</v>
      </c>
      <c r="U39" s="240"/>
      <c r="V39" s="302"/>
      <c r="W39" s="231">
        <v>30</v>
      </c>
      <c r="X39" s="99">
        <v>3</v>
      </c>
      <c r="Y39" s="229"/>
      <c r="Z39" s="302"/>
      <c r="AA39" s="231"/>
      <c r="AB39" s="230"/>
      <c r="AC39" s="123"/>
      <c r="AD39" s="229"/>
      <c r="AE39" s="302"/>
      <c r="AF39" s="240"/>
      <c r="AG39" s="230"/>
      <c r="AH39" s="99"/>
      <c r="AI39" s="229"/>
      <c r="AJ39" s="240"/>
      <c r="AK39" s="302"/>
      <c r="AL39" s="230"/>
      <c r="AM39" s="172"/>
    </row>
    <row r="40" spans="1:39" ht="12.75">
      <c r="A40" s="95">
        <v>26</v>
      </c>
      <c r="B40" s="228" t="s">
        <v>38</v>
      </c>
      <c r="C40" s="229">
        <v>5</v>
      </c>
      <c r="D40" s="232">
        <v>5</v>
      </c>
      <c r="E40" s="224">
        <f t="shared" si="15"/>
        <v>45</v>
      </c>
      <c r="F40" s="217">
        <f t="shared" si="16"/>
        <v>15</v>
      </c>
      <c r="G40" s="225">
        <f t="shared" si="16"/>
        <v>30</v>
      </c>
      <c r="H40" s="217">
        <f t="shared" si="16"/>
        <v>0</v>
      </c>
      <c r="I40" s="218">
        <f t="shared" si="16"/>
        <v>0</v>
      </c>
      <c r="J40" s="229"/>
      <c r="K40" s="302"/>
      <c r="L40" s="231"/>
      <c r="M40" s="230"/>
      <c r="N40" s="99"/>
      <c r="O40" s="229"/>
      <c r="P40" s="240"/>
      <c r="Q40" s="302"/>
      <c r="R40" s="231"/>
      <c r="S40" s="99"/>
      <c r="T40" s="229"/>
      <c r="U40" s="240"/>
      <c r="V40" s="302"/>
      <c r="W40" s="231"/>
      <c r="X40" s="99"/>
      <c r="Y40" s="229"/>
      <c r="Z40" s="302"/>
      <c r="AA40" s="231"/>
      <c r="AB40" s="230"/>
      <c r="AC40" s="123"/>
      <c r="AD40" s="229">
        <v>15</v>
      </c>
      <c r="AE40" s="302">
        <v>30</v>
      </c>
      <c r="AF40" s="240"/>
      <c r="AG40" s="230"/>
      <c r="AH40" s="99">
        <v>4</v>
      </c>
      <c r="AI40" s="229"/>
      <c r="AJ40" s="240"/>
      <c r="AK40" s="302"/>
      <c r="AL40" s="230"/>
      <c r="AM40" s="172"/>
    </row>
    <row r="41" spans="1:39" ht="33.75">
      <c r="A41" s="95">
        <v>27</v>
      </c>
      <c r="B41" s="221" t="s">
        <v>39</v>
      </c>
      <c r="C41" s="222">
        <v>6</v>
      </c>
      <c r="D41" s="227">
        <v>5.6</v>
      </c>
      <c r="E41" s="224">
        <f t="shared" si="15"/>
        <v>105</v>
      </c>
      <c r="F41" s="217">
        <f aca="true" t="shared" si="17" ref="F41:F48">SUM(J41,O41,T41,Y41,AD41,AI41)</f>
        <v>45</v>
      </c>
      <c r="G41" s="225">
        <f aca="true" t="shared" si="18" ref="G41:G48">SUM(K41,P41,U41,Z41,AE41,AJ41)</f>
        <v>60</v>
      </c>
      <c r="H41" s="217">
        <f aca="true" t="shared" si="19" ref="H41:H48">SUM(L41,Q41,V41,AA41,AF41,AK41)</f>
        <v>0</v>
      </c>
      <c r="I41" s="218">
        <f aca="true" t="shared" si="20" ref="I41:I48">SUM(M41,R41,W41,AB41,AG41,AL41)</f>
        <v>0</v>
      </c>
      <c r="J41" s="222"/>
      <c r="K41" s="233"/>
      <c r="L41" s="234"/>
      <c r="M41" s="235"/>
      <c r="N41" s="151"/>
      <c r="O41" s="222"/>
      <c r="P41" s="241"/>
      <c r="Q41" s="233"/>
      <c r="R41" s="234"/>
      <c r="S41" s="151"/>
      <c r="T41" s="222"/>
      <c r="U41" s="241"/>
      <c r="V41" s="233"/>
      <c r="W41" s="234"/>
      <c r="X41" s="151"/>
      <c r="Y41" s="222"/>
      <c r="Z41" s="233"/>
      <c r="AA41" s="234"/>
      <c r="AB41" s="235"/>
      <c r="AC41" s="149"/>
      <c r="AD41" s="229">
        <v>15</v>
      </c>
      <c r="AE41" s="233">
        <v>30</v>
      </c>
      <c r="AF41" s="241"/>
      <c r="AG41" s="235"/>
      <c r="AH41" s="151">
        <v>4</v>
      </c>
      <c r="AI41" s="229">
        <v>30</v>
      </c>
      <c r="AJ41" s="241">
        <v>30</v>
      </c>
      <c r="AK41" s="233"/>
      <c r="AL41" s="235"/>
      <c r="AM41" s="152">
        <v>5</v>
      </c>
    </row>
    <row r="42" spans="1:39" ht="12.75">
      <c r="A42" s="95">
        <v>28</v>
      </c>
      <c r="B42" s="228" t="s">
        <v>40</v>
      </c>
      <c r="C42" s="229"/>
      <c r="D42" s="236">
        <v>2</v>
      </c>
      <c r="E42" s="224">
        <f t="shared" si="15"/>
        <v>15</v>
      </c>
      <c r="F42" s="225">
        <f t="shared" si="17"/>
        <v>15</v>
      </c>
      <c r="G42" s="225">
        <f t="shared" si="18"/>
        <v>0</v>
      </c>
      <c r="H42" s="225">
        <f t="shared" si="19"/>
        <v>0</v>
      </c>
      <c r="I42" s="226">
        <f t="shared" si="20"/>
        <v>0</v>
      </c>
      <c r="J42" s="229"/>
      <c r="K42" s="302"/>
      <c r="L42" s="231"/>
      <c r="M42" s="230"/>
      <c r="N42" s="99"/>
      <c r="O42" s="229">
        <v>15</v>
      </c>
      <c r="P42" s="240"/>
      <c r="Q42" s="302"/>
      <c r="R42" s="231"/>
      <c r="S42" s="99">
        <v>1</v>
      </c>
      <c r="T42" s="229"/>
      <c r="U42" s="240"/>
      <c r="V42" s="302"/>
      <c r="W42" s="231"/>
      <c r="X42" s="99"/>
      <c r="Y42" s="229"/>
      <c r="Z42" s="302"/>
      <c r="AA42" s="231"/>
      <c r="AB42" s="230"/>
      <c r="AC42" s="123"/>
      <c r="AD42" s="229"/>
      <c r="AE42" s="302"/>
      <c r="AF42" s="240"/>
      <c r="AG42" s="230"/>
      <c r="AH42" s="99"/>
      <c r="AI42" s="229"/>
      <c r="AJ42" s="240"/>
      <c r="AK42" s="302"/>
      <c r="AL42" s="230"/>
      <c r="AM42" s="172"/>
    </row>
    <row r="43" spans="1:39" ht="12.75">
      <c r="A43" s="95">
        <v>29</v>
      </c>
      <c r="B43" s="221" t="s">
        <v>42</v>
      </c>
      <c r="C43" s="222"/>
      <c r="D43" s="223">
        <v>4</v>
      </c>
      <c r="E43" s="224">
        <f t="shared" si="15"/>
        <v>30</v>
      </c>
      <c r="F43" s="217">
        <f t="shared" si="17"/>
        <v>15</v>
      </c>
      <c r="G43" s="225">
        <f t="shared" si="18"/>
        <v>0</v>
      </c>
      <c r="H43" s="217">
        <f t="shared" si="19"/>
        <v>0</v>
      </c>
      <c r="I43" s="218">
        <f t="shared" si="20"/>
        <v>15</v>
      </c>
      <c r="J43" s="222"/>
      <c r="K43" s="233"/>
      <c r="L43" s="234"/>
      <c r="M43" s="235"/>
      <c r="N43" s="151"/>
      <c r="O43" s="222"/>
      <c r="P43" s="241"/>
      <c r="Q43" s="233"/>
      <c r="R43" s="234"/>
      <c r="S43" s="151"/>
      <c r="T43" s="245"/>
      <c r="U43" s="241"/>
      <c r="V43" s="222"/>
      <c r="W43" s="233"/>
      <c r="X43" s="151"/>
      <c r="Y43" s="222">
        <v>15</v>
      </c>
      <c r="Z43" s="233"/>
      <c r="AA43" s="234"/>
      <c r="AB43" s="235">
        <v>15</v>
      </c>
      <c r="AC43" s="123">
        <v>2</v>
      </c>
      <c r="AD43" s="222"/>
      <c r="AE43" s="233"/>
      <c r="AF43" s="241"/>
      <c r="AG43" s="247"/>
      <c r="AH43" s="151"/>
      <c r="AI43" s="245"/>
      <c r="AJ43" s="222"/>
      <c r="AK43" s="222"/>
      <c r="AL43" s="247"/>
      <c r="AM43" s="152"/>
    </row>
    <row r="44" spans="1:39" ht="12.75">
      <c r="A44" s="95">
        <v>30</v>
      </c>
      <c r="B44" s="221" t="s">
        <v>41</v>
      </c>
      <c r="C44" s="222"/>
      <c r="D44" s="227">
        <v>2</v>
      </c>
      <c r="E44" s="224">
        <f t="shared" si="15"/>
        <v>15</v>
      </c>
      <c r="F44" s="217">
        <f t="shared" si="17"/>
        <v>0</v>
      </c>
      <c r="G44" s="225">
        <f t="shared" si="18"/>
        <v>15</v>
      </c>
      <c r="H44" s="217">
        <f t="shared" si="19"/>
        <v>0</v>
      </c>
      <c r="I44" s="218">
        <f t="shared" si="20"/>
        <v>0</v>
      </c>
      <c r="J44" s="222"/>
      <c r="K44" s="233"/>
      <c r="L44" s="234"/>
      <c r="M44" s="235"/>
      <c r="N44" s="151"/>
      <c r="O44" s="222"/>
      <c r="P44" s="241">
        <v>15</v>
      </c>
      <c r="Q44" s="233"/>
      <c r="R44" s="234"/>
      <c r="S44" s="151">
        <v>1</v>
      </c>
      <c r="T44" s="245"/>
      <c r="U44" s="241"/>
      <c r="V44" s="222"/>
      <c r="W44" s="233"/>
      <c r="X44" s="151"/>
      <c r="Y44" s="222"/>
      <c r="Z44" s="233"/>
      <c r="AA44" s="234"/>
      <c r="AB44" s="235"/>
      <c r="AC44" s="149"/>
      <c r="AD44" s="222"/>
      <c r="AE44" s="233"/>
      <c r="AF44" s="240"/>
      <c r="AG44" s="247"/>
      <c r="AH44" s="149"/>
      <c r="AI44" s="245"/>
      <c r="AJ44" s="222"/>
      <c r="AK44" s="222"/>
      <c r="AL44" s="247"/>
      <c r="AM44" s="152"/>
    </row>
    <row r="45" spans="1:39" ht="12.75">
      <c r="A45" s="95">
        <v>31</v>
      </c>
      <c r="B45" s="221" t="s">
        <v>43</v>
      </c>
      <c r="C45" s="222"/>
      <c r="D45" s="223">
        <v>2</v>
      </c>
      <c r="E45" s="216">
        <f>SUM(F45,G45,H45,I45)</f>
        <v>15</v>
      </c>
      <c r="F45" s="217">
        <f aca="true" t="shared" si="21" ref="F45:I46">SUM(J45,O45,T45,Y45,AD45,AI45)</f>
        <v>0</v>
      </c>
      <c r="G45" s="225">
        <f t="shared" si="21"/>
        <v>0</v>
      </c>
      <c r="H45" s="217">
        <f t="shared" si="21"/>
        <v>0</v>
      </c>
      <c r="I45" s="218">
        <f>SUM(M45,R45,W45,AB45,AG45,AL45)</f>
        <v>15</v>
      </c>
      <c r="J45" s="222"/>
      <c r="K45" s="233"/>
      <c r="L45" s="234"/>
      <c r="M45" s="235"/>
      <c r="N45" s="151"/>
      <c r="O45" s="222"/>
      <c r="P45" s="240"/>
      <c r="Q45" s="233"/>
      <c r="R45" s="234">
        <v>15</v>
      </c>
      <c r="S45" s="151">
        <v>1</v>
      </c>
      <c r="T45" s="246"/>
      <c r="U45" s="222"/>
      <c r="V45" s="222"/>
      <c r="W45" s="233"/>
      <c r="X45" s="151"/>
      <c r="Y45" s="222"/>
      <c r="Z45" s="241"/>
      <c r="AA45" s="233"/>
      <c r="AB45" s="230"/>
      <c r="AC45" s="123"/>
      <c r="AD45" s="222"/>
      <c r="AE45" s="240"/>
      <c r="AF45" s="241"/>
      <c r="AG45" s="247"/>
      <c r="AH45" s="149"/>
      <c r="AI45" s="229"/>
      <c r="AJ45" s="229"/>
      <c r="AK45" s="240"/>
      <c r="AL45" s="230"/>
      <c r="AM45" s="173"/>
    </row>
    <row r="46" spans="1:39" ht="12.75">
      <c r="A46" s="95">
        <v>32</v>
      </c>
      <c r="B46" s="228" t="s">
        <v>13</v>
      </c>
      <c r="C46" s="237"/>
      <c r="D46" s="238" t="s">
        <v>105</v>
      </c>
      <c r="E46" s="224">
        <f>SUM(F46,H46,I46)</f>
        <v>0</v>
      </c>
      <c r="F46" s="225">
        <f t="shared" si="21"/>
        <v>0</v>
      </c>
      <c r="G46" s="225">
        <f t="shared" si="21"/>
        <v>0</v>
      </c>
      <c r="H46" s="225">
        <f t="shared" si="21"/>
        <v>0</v>
      </c>
      <c r="I46" s="226">
        <f t="shared" si="21"/>
        <v>0</v>
      </c>
      <c r="J46" s="229"/>
      <c r="K46" s="302"/>
      <c r="L46" s="231"/>
      <c r="M46" s="230"/>
      <c r="N46" s="99"/>
      <c r="O46" s="242"/>
      <c r="P46" s="225"/>
      <c r="Q46" s="243"/>
      <c r="R46" s="244"/>
      <c r="S46" s="32"/>
      <c r="T46" s="341" t="s">
        <v>77</v>
      </c>
      <c r="U46" s="342"/>
      <c r="V46" s="342"/>
      <c r="W46" s="343"/>
      <c r="X46" s="99">
        <v>4</v>
      </c>
      <c r="Y46" s="341"/>
      <c r="Z46" s="356"/>
      <c r="AA46" s="356"/>
      <c r="AB46" s="357"/>
      <c r="AC46" s="123"/>
      <c r="AD46" s="342" t="s">
        <v>99</v>
      </c>
      <c r="AE46" s="342"/>
      <c r="AF46" s="342"/>
      <c r="AG46" s="343"/>
      <c r="AH46" s="99">
        <v>10</v>
      </c>
      <c r="AI46" s="341" t="s">
        <v>99</v>
      </c>
      <c r="AJ46" s="342"/>
      <c r="AK46" s="342"/>
      <c r="AL46" s="343"/>
      <c r="AM46" s="172">
        <v>10</v>
      </c>
    </row>
    <row r="47" spans="1:55" s="5" customFormat="1" ht="47.25" customHeight="1">
      <c r="A47" s="95">
        <v>33</v>
      </c>
      <c r="B47" s="191" t="s">
        <v>78</v>
      </c>
      <c r="C47" s="192"/>
      <c r="D47" s="193">
        <v>6</v>
      </c>
      <c r="E47" s="177">
        <f t="shared" si="15"/>
        <v>30</v>
      </c>
      <c r="F47" s="34">
        <f t="shared" si="17"/>
        <v>15</v>
      </c>
      <c r="G47" s="34">
        <f t="shared" si="18"/>
        <v>15</v>
      </c>
      <c r="H47" s="34">
        <f t="shared" si="19"/>
        <v>0</v>
      </c>
      <c r="I47" s="36">
        <f t="shared" si="20"/>
        <v>0</v>
      </c>
      <c r="J47" s="192"/>
      <c r="K47" s="194"/>
      <c r="L47" s="195"/>
      <c r="M47" s="196"/>
      <c r="N47" s="153"/>
      <c r="O47" s="192"/>
      <c r="P47" s="201"/>
      <c r="Q47" s="194"/>
      <c r="R47" s="195"/>
      <c r="S47" s="153"/>
      <c r="T47" s="203"/>
      <c r="U47" s="192"/>
      <c r="V47" s="192"/>
      <c r="W47" s="194"/>
      <c r="X47" s="153"/>
      <c r="Y47" s="192"/>
      <c r="Z47" s="194"/>
      <c r="AA47" s="195"/>
      <c r="AB47" s="196"/>
      <c r="AC47" s="154"/>
      <c r="AD47" s="192"/>
      <c r="AE47" s="192"/>
      <c r="AF47" s="201"/>
      <c r="AG47" s="205"/>
      <c r="AH47" s="154"/>
      <c r="AI47" s="203">
        <v>15</v>
      </c>
      <c r="AJ47" s="192">
        <v>15</v>
      </c>
      <c r="AK47" s="192"/>
      <c r="AL47" s="205"/>
      <c r="AM47" s="154">
        <v>2</v>
      </c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</row>
    <row r="48" spans="1:39" ht="57.75" customHeight="1" thickBot="1">
      <c r="A48" s="171">
        <v>34</v>
      </c>
      <c r="B48" s="178" t="s">
        <v>80</v>
      </c>
      <c r="C48" s="180"/>
      <c r="D48" s="197">
        <v>5</v>
      </c>
      <c r="E48" s="179">
        <f t="shared" si="15"/>
        <v>30</v>
      </c>
      <c r="F48" s="34">
        <f t="shared" si="17"/>
        <v>15</v>
      </c>
      <c r="G48" s="35">
        <f t="shared" si="18"/>
        <v>15</v>
      </c>
      <c r="H48" s="34">
        <f t="shared" si="19"/>
        <v>0</v>
      </c>
      <c r="I48" s="36">
        <f t="shared" si="20"/>
        <v>0</v>
      </c>
      <c r="J48" s="180"/>
      <c r="K48" s="198"/>
      <c r="L48" s="199"/>
      <c r="M48" s="200"/>
      <c r="N48" s="151"/>
      <c r="O48" s="180"/>
      <c r="P48" s="202"/>
      <c r="Q48" s="198"/>
      <c r="R48" s="199"/>
      <c r="S48" s="151"/>
      <c r="T48" s="204"/>
      <c r="U48" s="180"/>
      <c r="V48" s="180"/>
      <c r="W48" s="198"/>
      <c r="X48" s="151"/>
      <c r="Y48" s="180"/>
      <c r="Z48" s="198"/>
      <c r="AA48" s="137"/>
      <c r="AB48" s="138"/>
      <c r="AC48" s="149"/>
      <c r="AD48" s="180">
        <v>15</v>
      </c>
      <c r="AE48" s="180">
        <v>15</v>
      </c>
      <c r="AF48" s="202"/>
      <c r="AG48" s="206"/>
      <c r="AH48" s="149">
        <v>2</v>
      </c>
      <c r="AI48" s="204"/>
      <c r="AJ48" s="180"/>
      <c r="AK48" s="180"/>
      <c r="AL48" s="206"/>
      <c r="AM48" s="152"/>
    </row>
    <row r="49" spans="1:39" ht="13.5" thickBot="1">
      <c r="A49" s="355" t="s">
        <v>14</v>
      </c>
      <c r="B49" s="339"/>
      <c r="C49" s="339"/>
      <c r="D49" s="340"/>
      <c r="E49" s="31">
        <f aca="true" t="shared" si="22" ref="E49:AM49">SUM(E36:E48)</f>
        <v>435</v>
      </c>
      <c r="F49" s="31">
        <f t="shared" si="22"/>
        <v>180</v>
      </c>
      <c r="G49" s="31">
        <f t="shared" si="22"/>
        <v>135</v>
      </c>
      <c r="H49" s="31">
        <f t="shared" si="22"/>
        <v>0</v>
      </c>
      <c r="I49" s="31">
        <f t="shared" si="22"/>
        <v>120</v>
      </c>
      <c r="J49" s="28">
        <f t="shared" si="22"/>
        <v>0</v>
      </c>
      <c r="K49" s="28">
        <f t="shared" si="22"/>
        <v>0</v>
      </c>
      <c r="L49" s="28">
        <f t="shared" si="22"/>
        <v>0</v>
      </c>
      <c r="M49" s="28">
        <f t="shared" si="22"/>
        <v>0</v>
      </c>
      <c r="N49" s="48">
        <f t="shared" si="22"/>
        <v>0</v>
      </c>
      <c r="O49" s="28">
        <f t="shared" si="22"/>
        <v>30</v>
      </c>
      <c r="P49" s="28">
        <f t="shared" si="22"/>
        <v>15</v>
      </c>
      <c r="Q49" s="28">
        <f t="shared" si="22"/>
        <v>0</v>
      </c>
      <c r="R49" s="28">
        <f t="shared" si="22"/>
        <v>30</v>
      </c>
      <c r="S49" s="48">
        <f t="shared" si="22"/>
        <v>6</v>
      </c>
      <c r="T49" s="28">
        <f t="shared" si="22"/>
        <v>30</v>
      </c>
      <c r="U49" s="28">
        <f t="shared" si="22"/>
        <v>0</v>
      </c>
      <c r="V49" s="28">
        <f t="shared" si="22"/>
        <v>0</v>
      </c>
      <c r="W49" s="28">
        <f t="shared" si="22"/>
        <v>45</v>
      </c>
      <c r="X49" s="48">
        <f t="shared" si="22"/>
        <v>11</v>
      </c>
      <c r="Y49" s="28">
        <f t="shared" si="22"/>
        <v>30</v>
      </c>
      <c r="Z49" s="28">
        <f t="shared" si="22"/>
        <v>0</v>
      </c>
      <c r="AA49" s="28">
        <f t="shared" si="22"/>
        <v>0</v>
      </c>
      <c r="AB49" s="28">
        <f t="shared" si="22"/>
        <v>45</v>
      </c>
      <c r="AC49" s="48">
        <f t="shared" si="22"/>
        <v>5</v>
      </c>
      <c r="AD49" s="28">
        <f t="shared" si="22"/>
        <v>45</v>
      </c>
      <c r="AE49" s="28">
        <f t="shared" si="22"/>
        <v>75</v>
      </c>
      <c r="AF49" s="28">
        <f t="shared" si="22"/>
        <v>0</v>
      </c>
      <c r="AG49" s="28">
        <f t="shared" si="22"/>
        <v>0</v>
      </c>
      <c r="AH49" s="48">
        <f t="shared" si="22"/>
        <v>20</v>
      </c>
      <c r="AI49" s="28">
        <f t="shared" si="22"/>
        <v>45</v>
      </c>
      <c r="AJ49" s="28">
        <f t="shared" si="22"/>
        <v>45</v>
      </c>
      <c r="AK49" s="28">
        <f t="shared" si="22"/>
        <v>0</v>
      </c>
      <c r="AL49" s="28">
        <f t="shared" si="22"/>
        <v>0</v>
      </c>
      <c r="AM49" s="37">
        <f t="shared" si="22"/>
        <v>17</v>
      </c>
    </row>
    <row r="50" spans="1:39" ht="13.5" thickBot="1">
      <c r="A50" s="272" t="s">
        <v>124</v>
      </c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  <c r="AJ50" s="168"/>
      <c r="AK50" s="168"/>
      <c r="AL50" s="168"/>
      <c r="AM50" s="169"/>
    </row>
    <row r="51" spans="1:39" ht="12.75">
      <c r="A51" s="175">
        <v>35</v>
      </c>
      <c r="B51" s="270" t="s">
        <v>101</v>
      </c>
      <c r="C51" s="181">
        <v>1</v>
      </c>
      <c r="D51" s="182">
        <v>1</v>
      </c>
      <c r="E51" s="183">
        <f aca="true" t="shared" si="23" ref="E51:E58">SUM(F51,G51,H51,I51)</f>
        <v>30</v>
      </c>
      <c r="F51" s="184">
        <f aca="true" t="shared" si="24" ref="F51:I58">SUM(J51,O51,T51,Y51,AD51,AI51)</f>
        <v>15</v>
      </c>
      <c r="G51" s="184">
        <f t="shared" si="24"/>
        <v>15</v>
      </c>
      <c r="H51" s="184">
        <f t="shared" si="24"/>
        <v>0</v>
      </c>
      <c r="I51" s="185">
        <f t="shared" si="24"/>
        <v>0</v>
      </c>
      <c r="J51" s="181">
        <v>15</v>
      </c>
      <c r="K51" s="207">
        <v>15</v>
      </c>
      <c r="L51" s="208"/>
      <c r="M51" s="182"/>
      <c r="N51" s="91">
        <v>3</v>
      </c>
      <c r="O51" s="181"/>
      <c r="P51" s="211"/>
      <c r="Q51" s="207"/>
      <c r="R51" s="208"/>
      <c r="S51" s="91"/>
      <c r="T51" s="181"/>
      <c r="U51" s="211"/>
      <c r="V51" s="207"/>
      <c r="W51" s="208"/>
      <c r="X51" s="91"/>
      <c r="Y51" s="181"/>
      <c r="Z51" s="207"/>
      <c r="AA51" s="208"/>
      <c r="AB51" s="182"/>
      <c r="AC51" s="130"/>
      <c r="AD51" s="181"/>
      <c r="AE51" s="207"/>
      <c r="AF51" s="211"/>
      <c r="AG51" s="182"/>
      <c r="AH51" s="91"/>
      <c r="AI51" s="181"/>
      <c r="AJ51" s="211"/>
      <c r="AK51" s="207"/>
      <c r="AL51" s="182"/>
      <c r="AM51" s="131"/>
    </row>
    <row r="52" spans="1:39" ht="12.75">
      <c r="A52" s="176">
        <v>36</v>
      </c>
      <c r="B52" s="186" t="s">
        <v>107</v>
      </c>
      <c r="C52" s="187"/>
      <c r="D52" s="188">
        <v>1</v>
      </c>
      <c r="E52" s="189">
        <f t="shared" si="23"/>
        <v>15</v>
      </c>
      <c r="F52" s="184">
        <f t="shared" si="24"/>
        <v>0</v>
      </c>
      <c r="G52" s="190">
        <f t="shared" si="24"/>
        <v>15</v>
      </c>
      <c r="H52" s="184">
        <f t="shared" si="24"/>
        <v>0</v>
      </c>
      <c r="I52" s="185">
        <f t="shared" si="24"/>
        <v>0</v>
      </c>
      <c r="J52" s="187"/>
      <c r="K52" s="209">
        <v>15</v>
      </c>
      <c r="L52" s="210"/>
      <c r="M52" s="188"/>
      <c r="N52" s="99">
        <v>1</v>
      </c>
      <c r="O52" s="181"/>
      <c r="P52" s="211"/>
      <c r="Q52" s="207"/>
      <c r="R52" s="208"/>
      <c r="S52" s="91"/>
      <c r="T52" s="181"/>
      <c r="U52" s="211"/>
      <c r="V52" s="207"/>
      <c r="W52" s="208"/>
      <c r="X52" s="91"/>
      <c r="Y52" s="181"/>
      <c r="Z52" s="207"/>
      <c r="AA52" s="208"/>
      <c r="AB52" s="182"/>
      <c r="AC52" s="130"/>
      <c r="AD52" s="181"/>
      <c r="AE52" s="207"/>
      <c r="AF52" s="211"/>
      <c r="AG52" s="182"/>
      <c r="AH52" s="91"/>
      <c r="AI52" s="181"/>
      <c r="AJ52" s="211"/>
      <c r="AK52" s="207"/>
      <c r="AL52" s="182"/>
      <c r="AM52" s="131"/>
    </row>
    <row r="53" spans="1:39" ht="12.75">
      <c r="A53" s="176">
        <v>37</v>
      </c>
      <c r="B53" s="186" t="s">
        <v>106</v>
      </c>
      <c r="C53" s="187"/>
      <c r="D53" s="188">
        <v>1</v>
      </c>
      <c r="E53" s="189">
        <f t="shared" si="23"/>
        <v>15</v>
      </c>
      <c r="F53" s="184">
        <f t="shared" si="24"/>
        <v>0</v>
      </c>
      <c r="G53" s="190">
        <f t="shared" si="24"/>
        <v>15</v>
      </c>
      <c r="H53" s="184">
        <f t="shared" si="24"/>
        <v>0</v>
      </c>
      <c r="I53" s="185">
        <f t="shared" si="24"/>
        <v>0</v>
      </c>
      <c r="J53" s="187"/>
      <c r="K53" s="209">
        <v>15</v>
      </c>
      <c r="L53" s="210"/>
      <c r="M53" s="188"/>
      <c r="N53" s="99">
        <v>2</v>
      </c>
      <c r="O53" s="187"/>
      <c r="P53" s="212"/>
      <c r="Q53" s="209"/>
      <c r="R53" s="210"/>
      <c r="S53" s="91"/>
      <c r="T53" s="187"/>
      <c r="U53" s="212"/>
      <c r="V53" s="209"/>
      <c r="W53" s="210"/>
      <c r="X53" s="99"/>
      <c r="Y53" s="181"/>
      <c r="Z53" s="207"/>
      <c r="AA53" s="208"/>
      <c r="AB53" s="182"/>
      <c r="AC53" s="130"/>
      <c r="AD53" s="181"/>
      <c r="AE53" s="207"/>
      <c r="AF53" s="211"/>
      <c r="AG53" s="182"/>
      <c r="AH53" s="91"/>
      <c r="AI53" s="181"/>
      <c r="AJ53" s="211"/>
      <c r="AK53" s="207"/>
      <c r="AL53" s="182"/>
      <c r="AM53" s="131"/>
    </row>
    <row r="54" spans="1:39" ht="44.25" customHeight="1">
      <c r="A54" s="176">
        <v>38</v>
      </c>
      <c r="B54" s="271" t="s">
        <v>104</v>
      </c>
      <c r="C54" s="135"/>
      <c r="D54" s="266">
        <v>3</v>
      </c>
      <c r="E54" s="179">
        <f t="shared" si="23"/>
        <v>15</v>
      </c>
      <c r="F54" s="34">
        <f t="shared" si="24"/>
        <v>0</v>
      </c>
      <c r="G54" s="35">
        <f t="shared" si="24"/>
        <v>15</v>
      </c>
      <c r="H54" s="34">
        <f t="shared" si="24"/>
        <v>0</v>
      </c>
      <c r="I54" s="267">
        <f t="shared" si="24"/>
        <v>0</v>
      </c>
      <c r="J54" s="262"/>
      <c r="K54" s="264"/>
      <c r="L54" s="265"/>
      <c r="M54" s="268"/>
      <c r="N54" s="91"/>
      <c r="O54" s="262"/>
      <c r="P54" s="263"/>
      <c r="Q54" s="264"/>
      <c r="R54" s="265"/>
      <c r="S54" s="91"/>
      <c r="T54" s="262"/>
      <c r="U54" s="263">
        <v>15</v>
      </c>
      <c r="V54" s="264"/>
      <c r="W54" s="265"/>
      <c r="X54" s="91">
        <v>1</v>
      </c>
      <c r="Y54" s="262"/>
      <c r="Z54" s="264"/>
      <c r="AA54" s="265"/>
      <c r="AB54" s="268"/>
      <c r="AC54" s="130"/>
      <c r="AD54" s="262"/>
      <c r="AE54" s="264"/>
      <c r="AF54" s="263"/>
      <c r="AG54" s="268"/>
      <c r="AH54" s="91"/>
      <c r="AI54" s="262"/>
      <c r="AJ54" s="263"/>
      <c r="AK54" s="264"/>
      <c r="AL54" s="268"/>
      <c r="AM54" s="131"/>
    </row>
    <row r="55" spans="1:39" ht="45">
      <c r="A55" s="176">
        <v>39</v>
      </c>
      <c r="B55" s="271" t="s">
        <v>125</v>
      </c>
      <c r="C55" s="262"/>
      <c r="D55" s="268">
        <v>2</v>
      </c>
      <c r="E55" s="177">
        <f t="shared" si="23"/>
        <v>15</v>
      </c>
      <c r="F55" s="34">
        <f t="shared" si="24"/>
        <v>0</v>
      </c>
      <c r="G55" s="34">
        <f t="shared" si="24"/>
        <v>15</v>
      </c>
      <c r="H55" s="34">
        <f t="shared" si="24"/>
        <v>0</v>
      </c>
      <c r="I55" s="36">
        <f t="shared" si="24"/>
        <v>0</v>
      </c>
      <c r="J55" s="262"/>
      <c r="K55" s="264"/>
      <c r="L55" s="265"/>
      <c r="M55" s="268"/>
      <c r="N55" s="91"/>
      <c r="O55" s="262"/>
      <c r="P55" s="263">
        <v>15</v>
      </c>
      <c r="Q55" s="264"/>
      <c r="R55" s="265"/>
      <c r="S55" s="91">
        <v>1</v>
      </c>
      <c r="T55" s="262"/>
      <c r="U55" s="263"/>
      <c r="V55" s="264"/>
      <c r="W55" s="265"/>
      <c r="X55" s="91"/>
      <c r="Y55" s="262"/>
      <c r="Z55" s="264"/>
      <c r="AA55" s="265"/>
      <c r="AB55" s="268"/>
      <c r="AC55" s="130"/>
      <c r="AD55" s="262"/>
      <c r="AE55" s="264"/>
      <c r="AF55" s="263"/>
      <c r="AG55" s="268"/>
      <c r="AH55" s="91"/>
      <c r="AI55" s="262"/>
      <c r="AJ55" s="263"/>
      <c r="AK55" s="264"/>
      <c r="AL55" s="268"/>
      <c r="AM55" s="131"/>
    </row>
    <row r="56" spans="1:39" ht="56.25">
      <c r="A56" s="176">
        <v>40</v>
      </c>
      <c r="B56" s="178" t="s">
        <v>121</v>
      </c>
      <c r="C56" s="180"/>
      <c r="D56" s="269">
        <v>5</v>
      </c>
      <c r="E56" s="179">
        <f t="shared" si="23"/>
        <v>15</v>
      </c>
      <c r="F56" s="35">
        <f t="shared" si="24"/>
        <v>0</v>
      </c>
      <c r="G56" s="35">
        <f t="shared" si="24"/>
        <v>15</v>
      </c>
      <c r="H56" s="35">
        <f t="shared" si="24"/>
        <v>0</v>
      </c>
      <c r="I56" s="267">
        <f t="shared" si="24"/>
        <v>0</v>
      </c>
      <c r="J56" s="262"/>
      <c r="K56" s="264"/>
      <c r="L56" s="265"/>
      <c r="M56" s="268"/>
      <c r="N56" s="91"/>
      <c r="O56" s="262"/>
      <c r="P56" s="263"/>
      <c r="Q56" s="264"/>
      <c r="R56" s="265"/>
      <c r="S56" s="91"/>
      <c r="T56" s="262"/>
      <c r="U56" s="263"/>
      <c r="V56" s="264"/>
      <c r="W56" s="265"/>
      <c r="X56" s="91"/>
      <c r="Y56" s="262"/>
      <c r="Z56" s="264"/>
      <c r="AA56" s="265"/>
      <c r="AB56" s="138"/>
      <c r="AC56" s="130"/>
      <c r="AD56" s="262"/>
      <c r="AE56" s="264">
        <v>15</v>
      </c>
      <c r="AF56" s="263"/>
      <c r="AG56" s="268"/>
      <c r="AH56" s="91">
        <v>1</v>
      </c>
      <c r="AI56" s="262"/>
      <c r="AJ56" s="263"/>
      <c r="AK56" s="264"/>
      <c r="AL56" s="268"/>
      <c r="AM56" s="131"/>
    </row>
    <row r="57" spans="1:39" ht="45">
      <c r="A57" s="300">
        <v>41</v>
      </c>
      <c r="B57" s="178" t="s">
        <v>100</v>
      </c>
      <c r="C57" s="180"/>
      <c r="D57" s="269">
        <v>4</v>
      </c>
      <c r="E57" s="179">
        <f>SUM(F57,G57,H57,I57)</f>
        <v>15</v>
      </c>
      <c r="F57" s="35">
        <f>SUM(J57,O57,T57,Y57,AD57,AI57)</f>
        <v>0</v>
      </c>
      <c r="G57" s="35">
        <f>SUM(K57,P57,U57,Z57,AE57,AJ57)</f>
        <v>15</v>
      </c>
      <c r="H57" s="35">
        <f>SUM(L57,Q57,V57,AA57,AF57,AK57)</f>
        <v>0</v>
      </c>
      <c r="I57" s="267">
        <f>SUM(M57,R57,W57,AB57,AG57,AL57)</f>
        <v>0</v>
      </c>
      <c r="J57" s="262"/>
      <c r="K57" s="264"/>
      <c r="L57" s="265"/>
      <c r="M57" s="268"/>
      <c r="N57" s="91"/>
      <c r="O57" s="262"/>
      <c r="P57" s="263"/>
      <c r="Q57" s="264"/>
      <c r="R57" s="265"/>
      <c r="S57" s="91"/>
      <c r="T57" s="262"/>
      <c r="U57" s="263"/>
      <c r="V57" s="264"/>
      <c r="W57" s="265"/>
      <c r="X57" s="91"/>
      <c r="Y57" s="262"/>
      <c r="Z57" s="264">
        <v>15</v>
      </c>
      <c r="AA57" s="265"/>
      <c r="AB57" s="138"/>
      <c r="AC57" s="130">
        <v>1</v>
      </c>
      <c r="AD57" s="262"/>
      <c r="AE57" s="264"/>
      <c r="AF57" s="263"/>
      <c r="AG57" s="268"/>
      <c r="AH57" s="91"/>
      <c r="AI57" s="262"/>
      <c r="AJ57" s="263"/>
      <c r="AK57" s="264"/>
      <c r="AL57" s="268"/>
      <c r="AM57" s="131"/>
    </row>
    <row r="58" spans="1:39" ht="13.5" thickBot="1">
      <c r="A58" s="273">
        <v>42</v>
      </c>
      <c r="B58" s="186" t="s">
        <v>13</v>
      </c>
      <c r="C58" s="187"/>
      <c r="D58" s="301">
        <v>4</v>
      </c>
      <c r="E58" s="189">
        <f t="shared" si="23"/>
        <v>0</v>
      </c>
      <c r="F58" s="184">
        <f t="shared" si="24"/>
        <v>0</v>
      </c>
      <c r="G58" s="190">
        <f t="shared" si="24"/>
        <v>0</v>
      </c>
      <c r="H58" s="184">
        <f t="shared" si="24"/>
        <v>0</v>
      </c>
      <c r="I58" s="185">
        <f t="shared" si="24"/>
        <v>0</v>
      </c>
      <c r="J58" s="187"/>
      <c r="K58" s="209"/>
      <c r="L58" s="210"/>
      <c r="M58" s="188"/>
      <c r="N58" s="99"/>
      <c r="O58" s="187"/>
      <c r="P58" s="212"/>
      <c r="Q58" s="209"/>
      <c r="R58" s="210"/>
      <c r="S58" s="99"/>
      <c r="T58" s="187"/>
      <c r="U58" s="212"/>
      <c r="V58" s="209"/>
      <c r="W58" s="210"/>
      <c r="X58" s="99"/>
      <c r="Y58" s="319" t="s">
        <v>115</v>
      </c>
      <c r="Z58" s="320"/>
      <c r="AA58" s="320"/>
      <c r="AB58" s="321"/>
      <c r="AC58" s="123">
        <v>4</v>
      </c>
      <c r="AD58" s="187"/>
      <c r="AE58" s="209"/>
      <c r="AF58" s="212"/>
      <c r="AG58" s="188"/>
      <c r="AH58" s="99"/>
      <c r="AI58" s="187"/>
      <c r="AJ58" s="212"/>
      <c r="AK58" s="209"/>
      <c r="AL58" s="188"/>
      <c r="AM58" s="172"/>
    </row>
    <row r="59" spans="1:39" ht="13.5" thickBot="1">
      <c r="A59" s="355" t="s">
        <v>14</v>
      </c>
      <c r="B59" s="339"/>
      <c r="C59" s="339"/>
      <c r="D59" s="340"/>
      <c r="E59" s="31">
        <f aca="true" t="shared" si="25" ref="E59:AM59">SUM(E51:E58)</f>
        <v>120</v>
      </c>
      <c r="F59" s="31">
        <f t="shared" si="25"/>
        <v>15</v>
      </c>
      <c r="G59" s="31">
        <f t="shared" si="25"/>
        <v>105</v>
      </c>
      <c r="H59" s="31">
        <f t="shared" si="25"/>
        <v>0</v>
      </c>
      <c r="I59" s="31">
        <f t="shared" si="25"/>
        <v>0</v>
      </c>
      <c r="J59" s="31">
        <f t="shared" si="25"/>
        <v>15</v>
      </c>
      <c r="K59" s="31">
        <f t="shared" si="25"/>
        <v>45</v>
      </c>
      <c r="L59" s="31">
        <f t="shared" si="25"/>
        <v>0</v>
      </c>
      <c r="M59" s="31">
        <f t="shared" si="25"/>
        <v>0</v>
      </c>
      <c r="N59" s="31">
        <f t="shared" si="25"/>
        <v>6</v>
      </c>
      <c r="O59" s="31">
        <f t="shared" si="25"/>
        <v>0</v>
      </c>
      <c r="P59" s="31">
        <f t="shared" si="25"/>
        <v>15</v>
      </c>
      <c r="Q59" s="31">
        <f t="shared" si="25"/>
        <v>0</v>
      </c>
      <c r="R59" s="31">
        <f t="shared" si="25"/>
        <v>0</v>
      </c>
      <c r="S59" s="31">
        <f t="shared" si="25"/>
        <v>1</v>
      </c>
      <c r="T59" s="31">
        <f t="shared" si="25"/>
        <v>0</v>
      </c>
      <c r="U59" s="31">
        <f t="shared" si="25"/>
        <v>15</v>
      </c>
      <c r="V59" s="31">
        <f t="shared" si="25"/>
        <v>0</v>
      </c>
      <c r="W59" s="31">
        <f t="shared" si="25"/>
        <v>0</v>
      </c>
      <c r="X59" s="31">
        <f t="shared" si="25"/>
        <v>1</v>
      </c>
      <c r="Y59" s="31">
        <f t="shared" si="25"/>
        <v>0</v>
      </c>
      <c r="Z59" s="31">
        <f t="shared" si="25"/>
        <v>15</v>
      </c>
      <c r="AA59" s="31">
        <f t="shared" si="25"/>
        <v>0</v>
      </c>
      <c r="AB59" s="31">
        <f t="shared" si="25"/>
        <v>0</v>
      </c>
      <c r="AC59" s="31">
        <f t="shared" si="25"/>
        <v>5</v>
      </c>
      <c r="AD59" s="31">
        <f t="shared" si="25"/>
        <v>0</v>
      </c>
      <c r="AE59" s="31">
        <f t="shared" si="25"/>
        <v>15</v>
      </c>
      <c r="AF59" s="31">
        <f t="shared" si="25"/>
        <v>0</v>
      </c>
      <c r="AG59" s="31">
        <f t="shared" si="25"/>
        <v>0</v>
      </c>
      <c r="AH59" s="31">
        <f t="shared" si="25"/>
        <v>1</v>
      </c>
      <c r="AI59" s="31">
        <f t="shared" si="25"/>
        <v>0</v>
      </c>
      <c r="AJ59" s="31">
        <f t="shared" si="25"/>
        <v>0</v>
      </c>
      <c r="AK59" s="31">
        <f t="shared" si="25"/>
        <v>0</v>
      </c>
      <c r="AL59" s="31">
        <f t="shared" si="25"/>
        <v>0</v>
      </c>
      <c r="AM59" s="31">
        <f t="shared" si="25"/>
        <v>0</v>
      </c>
    </row>
    <row r="60" spans="1:39" ht="12.75" customHeight="1" thickBot="1">
      <c r="A60" s="338" t="s">
        <v>15</v>
      </c>
      <c r="B60" s="339"/>
      <c r="C60" s="339"/>
      <c r="D60" s="340"/>
      <c r="E60" s="30">
        <f aca="true" t="shared" si="26" ref="E60:M60">SUM(E15,E29,E34,E49,E59)</f>
        <v>1890</v>
      </c>
      <c r="F60" s="30">
        <f t="shared" si="26"/>
        <v>420</v>
      </c>
      <c r="G60" s="30">
        <f t="shared" si="26"/>
        <v>570</v>
      </c>
      <c r="H60" s="30">
        <f t="shared" si="26"/>
        <v>600</v>
      </c>
      <c r="I60" s="30">
        <f t="shared" si="26"/>
        <v>300</v>
      </c>
      <c r="J60" s="30">
        <f t="shared" si="26"/>
        <v>75</v>
      </c>
      <c r="K60" s="30">
        <f t="shared" si="26"/>
        <v>105</v>
      </c>
      <c r="L60" s="30">
        <f t="shared" si="26"/>
        <v>180</v>
      </c>
      <c r="M60" s="30">
        <f t="shared" si="26"/>
        <v>60</v>
      </c>
      <c r="N60" s="30"/>
      <c r="O60" s="30">
        <f>SUM(O15,O29,O34,O49,O59)</f>
        <v>75</v>
      </c>
      <c r="P60" s="30">
        <f>SUM(P15,P29,P34,P49,P59)</f>
        <v>90</v>
      </c>
      <c r="Q60" s="30">
        <f>SUM(Q15,Q29,Q34,Q49,Q59)</f>
        <v>180</v>
      </c>
      <c r="R60" s="30">
        <f>SUM(R15,R29,R34,R49,R59)</f>
        <v>90</v>
      </c>
      <c r="S60" s="30"/>
      <c r="T60" s="30">
        <f>SUM(T15,T29,T34,T49,T59)</f>
        <v>75</v>
      </c>
      <c r="U60" s="30">
        <f>SUM(U15,U29,U34,U49,U59)</f>
        <v>105</v>
      </c>
      <c r="V60" s="30">
        <f>SUM(V15,V29,V34,V49,V59)</f>
        <v>105</v>
      </c>
      <c r="W60" s="30">
        <f>SUM(W15,W29,W34,W49,W59)</f>
        <v>45</v>
      </c>
      <c r="X60" s="30"/>
      <c r="Y60" s="30">
        <f>SUM(Y15,Y29,Y34,Y49,Y59)</f>
        <v>75</v>
      </c>
      <c r="Z60" s="30">
        <f>SUM(Z15,Z29,Z34,Z49,Z59)</f>
        <v>90</v>
      </c>
      <c r="AA60" s="30">
        <f>SUM(AA15,AA29,AA34,AA49,AA59)</f>
        <v>105</v>
      </c>
      <c r="AB60" s="30">
        <f>SUM(AB15,AB29,AB34,AB49,AB59)</f>
        <v>45</v>
      </c>
      <c r="AC60" s="30"/>
      <c r="AD60" s="30">
        <f>SUM(AD15,AD29,AD34,AD49,AD59)</f>
        <v>60</v>
      </c>
      <c r="AE60" s="30">
        <f>SUM(AE15,AE29,AE34,AE49,AE59)</f>
        <v>135</v>
      </c>
      <c r="AF60" s="30">
        <f>SUM(AF15,AF29,AF34,AF49,AF59)</f>
        <v>30</v>
      </c>
      <c r="AG60" s="30">
        <f>SUM(AG15,AG29,AG34,AG49,AG59)</f>
        <v>30</v>
      </c>
      <c r="AH60" s="30"/>
      <c r="AI60" s="30">
        <f>SUM(AI15,AI29,AI34,AI49,AI59)</f>
        <v>60</v>
      </c>
      <c r="AJ60" s="30">
        <f>SUM(AJ15,AJ29,AJ34,AJ49,AJ59)</f>
        <v>45</v>
      </c>
      <c r="AK60" s="30">
        <f>SUM(AK15,AK29,AK34,AK49,AK59)</f>
        <v>0</v>
      </c>
      <c r="AL60" s="30">
        <f>SUM(AL15,AL29,AL34,AL49,AL59)</f>
        <v>30</v>
      </c>
      <c r="AM60" s="30"/>
    </row>
    <row r="61" spans="1:39" ht="12.75" customHeight="1" thickBot="1">
      <c r="A61" s="338" t="s">
        <v>110</v>
      </c>
      <c r="B61" s="339"/>
      <c r="C61" s="339"/>
      <c r="D61" s="339"/>
      <c r="E61" s="340"/>
      <c r="F61" s="332">
        <f>SUM(J61,O61,T61,Y61,AD61,AI61)</f>
        <v>1890</v>
      </c>
      <c r="G61" s="333"/>
      <c r="H61" s="333"/>
      <c r="I61" s="334"/>
      <c r="J61" s="335">
        <f>SUM(J60:M60)</f>
        <v>420</v>
      </c>
      <c r="K61" s="336"/>
      <c r="L61" s="336"/>
      <c r="M61" s="337"/>
      <c r="N61" s="38">
        <f>SUM(N15,N29,N34,N49,N59)</f>
        <v>30</v>
      </c>
      <c r="O61" s="335">
        <f>SUM(O60:R60)</f>
        <v>435</v>
      </c>
      <c r="P61" s="336"/>
      <c r="Q61" s="336"/>
      <c r="R61" s="337"/>
      <c r="S61" s="38">
        <f>SUM(S15,S29,S34,S49,S59)</f>
        <v>30</v>
      </c>
      <c r="T61" s="335">
        <f>SUM(T60:W60)</f>
        <v>330</v>
      </c>
      <c r="U61" s="336"/>
      <c r="V61" s="336"/>
      <c r="W61" s="337"/>
      <c r="X61" s="38">
        <f>SUM(X15,X29,X34,X49,X59)</f>
        <v>31</v>
      </c>
      <c r="Y61" s="335">
        <f>SUM(Y60:AB60)</f>
        <v>315</v>
      </c>
      <c r="Z61" s="336"/>
      <c r="AA61" s="336"/>
      <c r="AB61" s="337"/>
      <c r="AC61" s="38">
        <f>SUM(AC15,AC29,AC34,AC49,AC59)</f>
        <v>29</v>
      </c>
      <c r="AD61" s="335">
        <f>SUM(AD60:AG60)</f>
        <v>255</v>
      </c>
      <c r="AE61" s="336"/>
      <c r="AF61" s="336"/>
      <c r="AG61" s="337"/>
      <c r="AH61" s="38">
        <f>SUM(AH15,AH29,AH34,AH49,AH59)</f>
        <v>30</v>
      </c>
      <c r="AI61" s="335">
        <f>SUM(AI60:AL60)</f>
        <v>135</v>
      </c>
      <c r="AJ61" s="336"/>
      <c r="AK61" s="336"/>
      <c r="AL61" s="337"/>
      <c r="AM61" s="38">
        <f>SUM(AM15,AM29,AM34,AM49,AM59)</f>
        <v>30</v>
      </c>
    </row>
    <row r="62" spans="1:39" s="2" customFormat="1" ht="19.5" customHeight="1" hidden="1">
      <c r="A62" s="3"/>
      <c r="B62" s="4"/>
      <c r="C62" s="4"/>
      <c r="D62" s="4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</row>
    <row r="63" spans="1:39" s="2" customFormat="1" ht="12.75" customHeight="1" hidden="1">
      <c r="A63" s="155" t="s">
        <v>76</v>
      </c>
      <c r="B63" s="361" t="s">
        <v>84</v>
      </c>
      <c r="C63" s="362"/>
      <c r="D63" s="362"/>
      <c r="E63" s="363"/>
      <c r="F63" s="63"/>
      <c r="G63" s="63"/>
      <c r="H63" s="63"/>
      <c r="I63" s="65"/>
      <c r="J63" s="83" t="s">
        <v>81</v>
      </c>
      <c r="K63" s="83"/>
      <c r="L63" s="83">
        <f>SUM(N61,S61,X61,AC61,AH61,AM61)</f>
        <v>180</v>
      </c>
      <c r="M63" s="65"/>
      <c r="N63" s="65"/>
      <c r="O63" s="65"/>
      <c r="P63" s="65"/>
      <c r="Q63" s="65"/>
      <c r="R63" s="65" t="s">
        <v>95</v>
      </c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5"/>
      <c r="AG63" s="5"/>
      <c r="AK63" s="4"/>
      <c r="AL63" s="4"/>
      <c r="AM63" s="4"/>
    </row>
    <row r="64" spans="1:39" s="2" customFormat="1" ht="12.75" customHeight="1" hidden="1">
      <c r="A64" s="13" t="s">
        <v>76</v>
      </c>
      <c r="B64" s="358" t="s">
        <v>85</v>
      </c>
      <c r="C64" s="359"/>
      <c r="D64" s="359"/>
      <c r="E64" s="360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5"/>
      <c r="AK64" s="4"/>
      <c r="AL64" s="4"/>
      <c r="AM64" s="4"/>
    </row>
    <row r="65" spans="1:39" s="2" customFormat="1" ht="12.75" customHeight="1" hidden="1">
      <c r="A65" s="4" t="s">
        <v>76</v>
      </c>
      <c r="B65" s="344" t="s">
        <v>86</v>
      </c>
      <c r="C65" s="345"/>
      <c r="D65" s="345"/>
      <c r="E65" s="346"/>
      <c r="F65" s="84"/>
      <c r="G65" s="84"/>
      <c r="H65" s="84"/>
      <c r="I65" s="63"/>
      <c r="J65" s="63"/>
      <c r="K65" s="63"/>
      <c r="L65" s="63"/>
      <c r="M65" s="63"/>
      <c r="N65" s="63"/>
      <c r="O65" s="63"/>
      <c r="P65" s="63"/>
      <c r="Q65" s="63"/>
      <c r="R65" s="347" t="s">
        <v>96</v>
      </c>
      <c r="S65" s="347"/>
      <c r="T65" s="347"/>
      <c r="U65" s="347"/>
      <c r="V65" s="347"/>
      <c r="W65" s="347"/>
      <c r="X65" s="347"/>
      <c r="Y65" s="347"/>
      <c r="Z65" s="347"/>
      <c r="AA65" s="347"/>
      <c r="AB65" s="347"/>
      <c r="AC65" s="347"/>
      <c r="AD65" s="347"/>
      <c r="AE65" s="347"/>
      <c r="AF65" s="65"/>
      <c r="AG65" s="5"/>
      <c r="AH65" s="4"/>
      <c r="AI65" s="4"/>
      <c r="AJ65" s="4"/>
      <c r="AK65" s="4"/>
      <c r="AL65" s="4"/>
      <c r="AM65" s="4"/>
    </row>
    <row r="66" spans="1:33" s="2" customFormat="1" ht="12.75" customHeight="1" hidden="1">
      <c r="A66" s="354"/>
      <c r="B66" s="354"/>
      <c r="C66" s="354"/>
      <c r="D66" s="354"/>
      <c r="E66" s="354"/>
      <c r="F66" s="354"/>
      <c r="G66" s="354"/>
      <c r="H66" s="354"/>
      <c r="I66" s="354"/>
      <c r="J66" s="354"/>
      <c r="K66" s="354"/>
      <c r="L66" s="354"/>
      <c r="M66" s="354"/>
      <c r="N66" s="354"/>
      <c r="O66" s="354"/>
      <c r="P66" s="9"/>
      <c r="AD66" s="3"/>
      <c r="AE66" s="3"/>
      <c r="AF66" s="3"/>
      <c r="AG66" s="3"/>
    </row>
    <row r="67" spans="1:33" s="2" customFormat="1" ht="12.75" customHeight="1" hidden="1">
      <c r="A67" s="11"/>
      <c r="B67" s="323"/>
      <c r="C67" s="323"/>
      <c r="D67" s="323"/>
      <c r="E67" s="323"/>
      <c r="F67" s="323"/>
      <c r="G67" s="11"/>
      <c r="H67" s="322"/>
      <c r="I67" s="322"/>
      <c r="J67" s="322"/>
      <c r="K67" s="322"/>
      <c r="L67" s="322"/>
      <c r="M67" s="322"/>
      <c r="N67" s="322"/>
      <c r="O67" s="322"/>
      <c r="P67" s="12"/>
      <c r="AD67" s="3"/>
      <c r="AE67" s="3"/>
      <c r="AF67" s="3"/>
      <c r="AG67" s="3"/>
    </row>
    <row r="68" spans="1:33" s="2" customFormat="1" ht="12.75" customHeight="1" hidden="1">
      <c r="A68" s="11"/>
      <c r="B68" s="323"/>
      <c r="C68" s="323"/>
      <c r="D68" s="323"/>
      <c r="E68" s="323"/>
      <c r="F68" s="323"/>
      <c r="G68" s="11"/>
      <c r="H68" s="322"/>
      <c r="I68" s="322"/>
      <c r="J68" s="322"/>
      <c r="K68" s="322"/>
      <c r="L68" s="322"/>
      <c r="M68" s="322"/>
      <c r="N68" s="322"/>
      <c r="O68" s="322"/>
      <c r="P68" s="12"/>
      <c r="AD68" s="3"/>
      <c r="AE68" s="3"/>
      <c r="AF68" s="3"/>
      <c r="AG68" s="3"/>
    </row>
    <row r="69" spans="1:33" s="2" customFormat="1" ht="12.75" customHeight="1" hidden="1">
      <c r="A69" s="11"/>
      <c r="B69" s="323"/>
      <c r="C69" s="323"/>
      <c r="D69" s="323"/>
      <c r="E69" s="323"/>
      <c r="F69" s="323"/>
      <c r="G69" s="11"/>
      <c r="H69" s="322"/>
      <c r="I69" s="322"/>
      <c r="J69" s="322"/>
      <c r="K69" s="322"/>
      <c r="L69" s="322"/>
      <c r="M69" s="322"/>
      <c r="N69" s="322"/>
      <c r="O69" s="322"/>
      <c r="P69" s="12"/>
      <c r="AD69" s="3"/>
      <c r="AE69" s="3"/>
      <c r="AF69" s="3"/>
      <c r="AG69" s="3"/>
    </row>
    <row r="70" spans="1:33" s="2" customFormat="1" ht="12.75" customHeight="1" hidden="1">
      <c r="A70" s="11"/>
      <c r="B70" s="323"/>
      <c r="C70" s="323"/>
      <c r="D70" s="323"/>
      <c r="E70" s="323"/>
      <c r="F70" s="323"/>
      <c r="G70" s="11"/>
      <c r="H70" s="322"/>
      <c r="I70" s="322"/>
      <c r="J70" s="322"/>
      <c r="K70" s="322"/>
      <c r="L70" s="322"/>
      <c r="M70" s="322"/>
      <c r="N70" s="322"/>
      <c r="O70" s="322"/>
      <c r="P70" s="12"/>
      <c r="AD70" s="3"/>
      <c r="AE70" s="3"/>
      <c r="AF70" s="3"/>
      <c r="AG70" s="3"/>
    </row>
    <row r="71" spans="1:33" s="2" customFormat="1" ht="12.75" customHeight="1" hidden="1">
      <c r="A71" s="11"/>
      <c r="B71" s="323"/>
      <c r="C71" s="323"/>
      <c r="D71" s="323"/>
      <c r="E71" s="323"/>
      <c r="F71" s="323"/>
      <c r="G71" s="11"/>
      <c r="H71" s="322"/>
      <c r="I71" s="322"/>
      <c r="J71" s="322"/>
      <c r="K71" s="322"/>
      <c r="L71" s="322"/>
      <c r="M71" s="322"/>
      <c r="N71" s="322"/>
      <c r="O71" s="322"/>
      <c r="P71" s="12"/>
      <c r="AD71" s="3"/>
      <c r="AE71" s="3"/>
      <c r="AF71" s="3"/>
      <c r="AG71" s="3"/>
    </row>
    <row r="72" spans="1:33" s="2" customFormat="1" ht="12.75" customHeight="1" hidden="1">
      <c r="A72" s="11"/>
      <c r="B72" s="323"/>
      <c r="C72" s="323"/>
      <c r="D72" s="323"/>
      <c r="E72" s="323"/>
      <c r="F72" s="323"/>
      <c r="G72" s="11"/>
      <c r="H72" s="322"/>
      <c r="I72" s="322"/>
      <c r="J72" s="322"/>
      <c r="K72" s="322"/>
      <c r="L72" s="322"/>
      <c r="M72" s="322"/>
      <c r="N72" s="322"/>
      <c r="O72" s="322"/>
      <c r="P72" s="12"/>
      <c r="AD72" s="3"/>
      <c r="AE72" s="3"/>
      <c r="AF72" s="3"/>
      <c r="AG72" s="3"/>
    </row>
    <row r="73" spans="1:33" s="2" customFormat="1" ht="12.75" customHeight="1" hidden="1">
      <c r="A73" s="11"/>
      <c r="B73" s="323"/>
      <c r="C73" s="323"/>
      <c r="D73" s="323"/>
      <c r="E73" s="323"/>
      <c r="F73" s="323"/>
      <c r="G73" s="11"/>
      <c r="H73" s="322"/>
      <c r="I73" s="322"/>
      <c r="J73" s="322"/>
      <c r="K73" s="322"/>
      <c r="L73" s="322"/>
      <c r="M73" s="322"/>
      <c r="N73" s="322"/>
      <c r="O73" s="322"/>
      <c r="P73" s="12"/>
      <c r="AD73" s="3"/>
      <c r="AE73" s="3"/>
      <c r="AF73" s="3"/>
      <c r="AG73" s="3"/>
    </row>
    <row r="74" spans="1:33" s="2" customFormat="1" ht="9" customHeight="1" hidden="1">
      <c r="A74" s="11"/>
      <c r="B74" s="323"/>
      <c r="C74" s="323"/>
      <c r="D74" s="323"/>
      <c r="E74" s="323"/>
      <c r="F74" s="323"/>
      <c r="G74" s="11"/>
      <c r="H74" s="322"/>
      <c r="I74" s="322"/>
      <c r="J74" s="322"/>
      <c r="K74" s="322"/>
      <c r="L74" s="322"/>
      <c r="M74" s="322"/>
      <c r="N74" s="322"/>
      <c r="O74" s="322"/>
      <c r="P74" s="12"/>
      <c r="AD74" s="3"/>
      <c r="AE74" s="3"/>
      <c r="AF74" s="3"/>
      <c r="AG74" s="3"/>
    </row>
    <row r="75" spans="1:33" s="2" customFormat="1" ht="12.75" customHeight="1" hidden="1">
      <c r="A75" s="11"/>
      <c r="B75" s="323"/>
      <c r="C75" s="323"/>
      <c r="D75" s="323"/>
      <c r="E75" s="323"/>
      <c r="F75" s="323"/>
      <c r="G75" s="11"/>
      <c r="H75" s="322"/>
      <c r="I75" s="322"/>
      <c r="J75" s="322"/>
      <c r="K75" s="322"/>
      <c r="L75" s="322"/>
      <c r="M75" s="322"/>
      <c r="N75" s="322"/>
      <c r="O75" s="322"/>
      <c r="P75" s="12"/>
      <c r="AD75" s="3"/>
      <c r="AE75" s="3"/>
      <c r="AF75" s="3"/>
      <c r="AG75" s="3"/>
    </row>
    <row r="76" spans="1:33" s="2" customFormat="1" ht="12.75" customHeight="1" hidden="1">
      <c r="A76" s="11"/>
      <c r="B76" s="323"/>
      <c r="C76" s="323"/>
      <c r="D76" s="323"/>
      <c r="E76" s="323"/>
      <c r="F76" s="323"/>
      <c r="G76" s="11"/>
      <c r="H76" s="322"/>
      <c r="I76" s="322"/>
      <c r="J76" s="322"/>
      <c r="K76" s="322"/>
      <c r="L76" s="322"/>
      <c r="M76" s="322"/>
      <c r="N76" s="322"/>
      <c r="O76" s="322"/>
      <c r="P76" s="12"/>
      <c r="AD76" s="3"/>
      <c r="AE76" s="3"/>
      <c r="AF76" s="3"/>
      <c r="AG76" s="3"/>
    </row>
    <row r="77" spans="1:33" s="2" customFormat="1" ht="12.75" customHeight="1" hidden="1">
      <c r="A77" s="322"/>
      <c r="B77" s="322"/>
      <c r="C77" s="322"/>
      <c r="D77" s="322"/>
      <c r="E77" s="322"/>
      <c r="F77" s="322"/>
      <c r="G77" s="322"/>
      <c r="H77" s="322"/>
      <c r="I77" s="322"/>
      <c r="J77" s="322"/>
      <c r="K77" s="322"/>
      <c r="L77" s="322"/>
      <c r="M77" s="322"/>
      <c r="N77" s="322"/>
      <c r="O77" s="322"/>
      <c r="P77" s="12"/>
      <c r="AD77" s="3"/>
      <c r="AE77" s="3"/>
      <c r="AF77" s="3"/>
      <c r="AG77" s="3"/>
    </row>
    <row r="78" spans="1:33" s="2" customFormat="1" ht="24" customHeight="1" hidden="1">
      <c r="A78" s="10"/>
      <c r="B78" s="331"/>
      <c r="C78" s="331"/>
      <c r="D78" s="331"/>
      <c r="E78" s="331"/>
      <c r="F78" s="331"/>
      <c r="G78" s="6"/>
      <c r="H78" s="10"/>
      <c r="I78" s="10"/>
      <c r="J78" s="331"/>
      <c r="K78" s="331"/>
      <c r="L78" s="331"/>
      <c r="M78" s="331"/>
      <c r="N78" s="331"/>
      <c r="O78" s="331"/>
      <c r="P78" s="6"/>
      <c r="AD78" s="3"/>
      <c r="AE78" s="3"/>
      <c r="AF78" s="3"/>
      <c r="AG78" s="3"/>
    </row>
    <row r="79" spans="1:33" s="2" customFormat="1" ht="24" customHeight="1" hidden="1">
      <c r="A79" s="11"/>
      <c r="B79" s="323"/>
      <c r="C79" s="323"/>
      <c r="D79" s="323"/>
      <c r="E79" s="323"/>
      <c r="F79" s="323"/>
      <c r="G79" s="11"/>
      <c r="H79" s="322"/>
      <c r="I79" s="322"/>
      <c r="N79" s="322"/>
      <c r="O79" s="322"/>
      <c r="P79" s="12"/>
      <c r="AD79" s="3"/>
      <c r="AE79" s="3"/>
      <c r="AF79" s="3"/>
      <c r="AG79" s="3"/>
    </row>
    <row r="80" spans="1:33" s="2" customFormat="1" ht="12.75" customHeight="1" hidden="1">
      <c r="A80" s="11"/>
      <c r="B80" s="323"/>
      <c r="C80" s="323"/>
      <c r="D80" s="323"/>
      <c r="E80" s="323"/>
      <c r="F80" s="323"/>
      <c r="G80" s="11"/>
      <c r="H80" s="322"/>
      <c r="I80" s="322"/>
      <c r="N80" s="322"/>
      <c r="O80" s="322"/>
      <c r="P80" s="12"/>
      <c r="AD80" s="3"/>
      <c r="AE80" s="3"/>
      <c r="AF80" s="3"/>
      <c r="AG80" s="3"/>
    </row>
    <row r="81" spans="1:33" s="2" customFormat="1" ht="12.75" customHeight="1" hidden="1">
      <c r="A81" s="11"/>
      <c r="B81" s="324"/>
      <c r="C81" s="324"/>
      <c r="D81" s="324"/>
      <c r="E81" s="324"/>
      <c r="F81" s="324"/>
      <c r="G81" s="7"/>
      <c r="H81" s="322"/>
      <c r="I81" s="322"/>
      <c r="N81" s="322"/>
      <c r="O81" s="322"/>
      <c r="P81" s="12"/>
      <c r="AD81" s="3"/>
      <c r="AE81" s="3"/>
      <c r="AF81" s="3"/>
      <c r="AG81" s="3"/>
    </row>
    <row r="82" spans="1:33" s="2" customFormat="1" ht="12.75" customHeight="1" hidden="1">
      <c r="A82" s="11"/>
      <c r="B82" s="324"/>
      <c r="C82" s="324"/>
      <c r="D82" s="324"/>
      <c r="E82" s="324"/>
      <c r="F82" s="324"/>
      <c r="G82" s="7"/>
      <c r="H82" s="322"/>
      <c r="I82" s="322"/>
      <c r="N82" s="322"/>
      <c r="O82" s="322"/>
      <c r="P82" s="12"/>
      <c r="AD82" s="3"/>
      <c r="AE82" s="3"/>
      <c r="AF82" s="3"/>
      <c r="AG82" s="3"/>
    </row>
    <row r="83" spans="1:33" s="2" customFormat="1" ht="12.75" customHeight="1" hidden="1">
      <c r="A83" s="11"/>
      <c r="B83" s="323"/>
      <c r="C83" s="323"/>
      <c r="D83" s="323"/>
      <c r="E83" s="323"/>
      <c r="F83" s="323"/>
      <c r="G83" s="11"/>
      <c r="H83" s="322"/>
      <c r="I83" s="322"/>
      <c r="N83" s="322"/>
      <c r="O83" s="322"/>
      <c r="P83" s="12"/>
      <c r="AD83" s="3"/>
      <c r="AE83" s="3"/>
      <c r="AF83" s="3"/>
      <c r="AG83" s="3"/>
    </row>
    <row r="84" spans="1:33" s="2" customFormat="1" ht="12.75" customHeight="1" hidden="1">
      <c r="A84" s="11"/>
      <c r="B84" s="323"/>
      <c r="C84" s="323"/>
      <c r="D84" s="323"/>
      <c r="E84" s="323"/>
      <c r="F84" s="323"/>
      <c r="G84" s="11"/>
      <c r="H84" s="322"/>
      <c r="I84" s="322"/>
      <c r="N84" s="322"/>
      <c r="O84" s="322"/>
      <c r="P84" s="12"/>
      <c r="AD84" s="3"/>
      <c r="AE84" s="3"/>
      <c r="AF84" s="3"/>
      <c r="AG84" s="3"/>
    </row>
    <row r="85" spans="1:33" s="2" customFormat="1" ht="12.75" customHeight="1" hidden="1">
      <c r="A85" s="11"/>
      <c r="B85" s="323"/>
      <c r="C85" s="323"/>
      <c r="D85" s="323"/>
      <c r="E85" s="323"/>
      <c r="F85" s="323"/>
      <c r="G85" s="11"/>
      <c r="H85" s="322"/>
      <c r="I85" s="322"/>
      <c r="N85" s="322"/>
      <c r="O85" s="322"/>
      <c r="P85" s="12"/>
      <c r="AD85" s="3"/>
      <c r="AE85" s="3"/>
      <c r="AF85" s="3"/>
      <c r="AG85" s="3"/>
    </row>
    <row r="86" spans="1:33" s="2" customFormat="1" ht="12.75" customHeight="1" hidden="1">
      <c r="A86" s="11"/>
      <c r="B86" s="323"/>
      <c r="C86" s="323"/>
      <c r="D86" s="323"/>
      <c r="E86" s="323"/>
      <c r="F86" s="323"/>
      <c r="G86" s="11"/>
      <c r="H86" s="322"/>
      <c r="I86" s="322"/>
      <c r="N86" s="322"/>
      <c r="O86" s="322"/>
      <c r="P86" s="12"/>
      <c r="AD86" s="3"/>
      <c r="AE86" s="3"/>
      <c r="AF86" s="3"/>
      <c r="AG86" s="3"/>
    </row>
    <row r="87" spans="1:33" s="2" customFormat="1" ht="12.75" customHeight="1" hidden="1">
      <c r="A87" s="11"/>
      <c r="B87" s="323"/>
      <c r="C87" s="323"/>
      <c r="D87" s="323"/>
      <c r="E87" s="323"/>
      <c r="F87" s="323"/>
      <c r="G87" s="11"/>
      <c r="H87" s="322"/>
      <c r="I87" s="322"/>
      <c r="N87" s="322"/>
      <c r="O87" s="322"/>
      <c r="P87" s="12"/>
      <c r="AD87" s="3"/>
      <c r="AE87" s="3"/>
      <c r="AF87" s="3"/>
      <c r="AG87" s="3"/>
    </row>
    <row r="88" spans="1:33" s="2" customFormat="1" ht="12.75" customHeight="1" hidden="1">
      <c r="A88" s="11"/>
      <c r="B88" s="323"/>
      <c r="C88" s="323"/>
      <c r="D88" s="323"/>
      <c r="E88" s="323"/>
      <c r="F88" s="323"/>
      <c r="G88" s="11"/>
      <c r="H88" s="322"/>
      <c r="I88" s="322"/>
      <c r="N88" s="322"/>
      <c r="O88" s="322"/>
      <c r="P88" s="12"/>
      <c r="AD88" s="3"/>
      <c r="AE88" s="3"/>
      <c r="AF88" s="3"/>
      <c r="AG88" s="3"/>
    </row>
    <row r="89" spans="1:39" ht="12.75" customHeight="1" hidden="1">
      <c r="A89" s="11"/>
      <c r="B89" s="323"/>
      <c r="C89" s="323"/>
      <c r="D89" s="323"/>
      <c r="E89" s="323"/>
      <c r="F89" s="323"/>
      <c r="G89" s="11"/>
      <c r="H89" s="322"/>
      <c r="I89" s="322"/>
      <c r="J89" s="2"/>
      <c r="K89" s="2"/>
      <c r="L89" s="2"/>
      <c r="M89" s="2"/>
      <c r="N89" s="322"/>
      <c r="O89" s="322"/>
      <c r="P89" s="1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3"/>
      <c r="AE89" s="3"/>
      <c r="AF89" s="3"/>
      <c r="AG89" s="3"/>
      <c r="AH89" s="2"/>
      <c r="AI89" s="2"/>
      <c r="AJ89" s="2"/>
      <c r="AK89" s="2"/>
      <c r="AL89" s="2"/>
      <c r="AM89" s="2"/>
    </row>
    <row r="90" spans="1:39" ht="12.75" customHeight="1" thickBot="1">
      <c r="A90" s="328" t="s">
        <v>111</v>
      </c>
      <c r="B90" s="329"/>
      <c r="C90" s="329"/>
      <c r="D90" s="330"/>
      <c r="E90" s="250">
        <f>SUM(N61,S61,X61,AC61,AH61,AM61)</f>
        <v>180</v>
      </c>
      <c r="F90" s="249"/>
      <c r="G90" s="11"/>
      <c r="J90" s="2"/>
      <c r="K90" s="2"/>
      <c r="L90" s="2"/>
      <c r="M90" s="2"/>
      <c r="N90" s="322"/>
      <c r="O90" s="322"/>
      <c r="P90" s="1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3"/>
      <c r="AE90" s="3"/>
      <c r="AF90" s="3"/>
      <c r="AG90" s="3"/>
      <c r="AH90" s="2"/>
      <c r="AI90" s="2"/>
      <c r="AJ90" s="2"/>
      <c r="AK90" s="2"/>
      <c r="AL90" s="2"/>
      <c r="AM90" s="2"/>
    </row>
    <row r="91" spans="1:16" ht="12.75">
      <c r="A91" s="252"/>
      <c r="B91" s="252"/>
      <c r="C91" s="252"/>
      <c r="D91" s="252"/>
      <c r="E91" s="251"/>
      <c r="F91" s="251"/>
      <c r="H91" s="11"/>
      <c r="I91" s="12"/>
      <c r="J91" s="12"/>
      <c r="K91" s="12"/>
      <c r="L91" s="12"/>
      <c r="M91" s="12"/>
      <c r="N91" s="12"/>
      <c r="O91" s="12"/>
      <c r="P91" s="12"/>
    </row>
    <row r="92" spans="1:16" ht="12.75">
      <c r="A92" s="248" t="s">
        <v>76</v>
      </c>
      <c r="B92" s="369" t="s">
        <v>109</v>
      </c>
      <c r="C92" s="369"/>
      <c r="D92" s="369"/>
      <c r="E92" s="369"/>
      <c r="F92" s="369"/>
      <c r="G92" s="369"/>
      <c r="H92" s="11"/>
      <c r="I92" s="12"/>
      <c r="J92" s="12"/>
      <c r="K92" s="12"/>
      <c r="L92" s="12"/>
      <c r="M92" s="12"/>
      <c r="N92" s="12"/>
      <c r="O92" s="12"/>
      <c r="P92" s="12"/>
    </row>
    <row r="93" spans="2:16" ht="12.75" customHeight="1">
      <c r="B93" s="370" t="s">
        <v>108</v>
      </c>
      <c r="C93" s="370"/>
      <c r="D93" s="370"/>
      <c r="E93" s="370"/>
      <c r="F93" s="370"/>
      <c r="G93" s="370"/>
      <c r="H93" s="12"/>
      <c r="I93" s="12"/>
      <c r="J93" s="12"/>
      <c r="K93" s="12"/>
      <c r="L93" s="12"/>
      <c r="M93" s="12"/>
      <c r="N93" s="12"/>
      <c r="O93" s="12"/>
      <c r="P93" s="12"/>
    </row>
    <row r="94" spans="2:16" ht="12.75">
      <c r="B94" s="325" t="s">
        <v>116</v>
      </c>
      <c r="C94" s="326"/>
      <c r="D94" s="326"/>
      <c r="E94" s="326"/>
      <c r="F94" s="326"/>
      <c r="G94" s="327"/>
      <c r="H94" s="6"/>
      <c r="I94" s="10"/>
      <c r="J94" s="10"/>
      <c r="K94" s="331"/>
      <c r="L94" s="331"/>
      <c r="M94" s="331"/>
      <c r="N94" s="331"/>
      <c r="O94" s="331"/>
      <c r="P94" s="331"/>
    </row>
    <row r="95" spans="2:16" ht="12.75">
      <c r="B95" s="11"/>
      <c r="C95" s="323"/>
      <c r="D95" s="323"/>
      <c r="E95" s="323"/>
      <c r="F95" s="323"/>
      <c r="G95" s="323"/>
      <c r="H95" s="11"/>
      <c r="I95" s="322"/>
      <c r="J95" s="322"/>
      <c r="K95" s="2"/>
      <c r="L95" s="2"/>
      <c r="M95" s="2"/>
      <c r="N95" s="2"/>
      <c r="O95" s="322"/>
      <c r="P95" s="322"/>
    </row>
    <row r="96" spans="2:16" ht="12.75">
      <c r="B96" s="11"/>
      <c r="C96" s="324"/>
      <c r="D96" s="324"/>
      <c r="E96" s="324"/>
      <c r="F96" s="324"/>
      <c r="G96" s="324"/>
      <c r="H96" s="7"/>
      <c r="I96" s="322"/>
      <c r="J96" s="322"/>
      <c r="K96" s="2"/>
      <c r="L96" s="2"/>
      <c r="M96" s="2"/>
      <c r="N96" s="2"/>
      <c r="O96" s="322"/>
      <c r="P96" s="322"/>
    </row>
    <row r="97" spans="2:16" ht="12.75">
      <c r="B97" s="11"/>
      <c r="C97" s="324"/>
      <c r="D97" s="324"/>
      <c r="E97" s="324"/>
      <c r="F97" s="324"/>
      <c r="G97" s="324"/>
      <c r="H97" s="7"/>
      <c r="I97" s="322"/>
      <c r="J97" s="322"/>
      <c r="K97" s="2"/>
      <c r="L97" s="2"/>
      <c r="M97" s="2"/>
      <c r="N97" s="2"/>
      <c r="O97" s="322"/>
      <c r="P97" s="322"/>
    </row>
    <row r="98" spans="2:16" ht="12.75">
      <c r="B98" s="11"/>
      <c r="C98" s="323"/>
      <c r="D98" s="323"/>
      <c r="E98" s="323"/>
      <c r="F98" s="323"/>
      <c r="G98" s="323"/>
      <c r="H98" s="11"/>
      <c r="I98" s="322"/>
      <c r="J98" s="322"/>
      <c r="K98" s="2"/>
      <c r="L98" s="2"/>
      <c r="M98" s="2"/>
      <c r="N98" s="2"/>
      <c r="O98" s="322"/>
      <c r="P98" s="322"/>
    </row>
    <row r="99" spans="2:16" ht="12.75">
      <c r="B99" s="11"/>
      <c r="C99" s="323"/>
      <c r="D99" s="323"/>
      <c r="E99" s="323"/>
      <c r="F99" s="323"/>
      <c r="G99" s="323"/>
      <c r="H99" s="11"/>
      <c r="I99" s="322"/>
      <c r="J99" s="322"/>
      <c r="K99" s="2"/>
      <c r="L99" s="2"/>
      <c r="M99" s="2"/>
      <c r="N99" s="2"/>
      <c r="O99" s="322"/>
      <c r="P99" s="322"/>
    </row>
    <row r="100" spans="2:16" ht="12.75">
      <c r="B100" s="11"/>
      <c r="C100" s="323"/>
      <c r="D100" s="323"/>
      <c r="E100" s="323"/>
      <c r="F100" s="323"/>
      <c r="G100" s="323"/>
      <c r="H100" s="11"/>
      <c r="I100" s="322"/>
      <c r="J100" s="322"/>
      <c r="K100" s="2"/>
      <c r="L100" s="2"/>
      <c r="M100" s="2"/>
      <c r="N100" s="2"/>
      <c r="O100" s="322"/>
      <c r="P100" s="322"/>
    </row>
    <row r="101" spans="2:16" ht="12.75">
      <c r="B101" s="11"/>
      <c r="C101" s="323"/>
      <c r="D101" s="323"/>
      <c r="E101" s="323"/>
      <c r="F101" s="323"/>
      <c r="G101" s="323"/>
      <c r="H101" s="11"/>
      <c r="I101" s="322"/>
      <c r="J101" s="322"/>
      <c r="K101" s="2"/>
      <c r="L101" s="2"/>
      <c r="M101" s="2"/>
      <c r="N101" s="2"/>
      <c r="O101" s="322"/>
      <c r="P101" s="322"/>
    </row>
    <row r="102" spans="2:16" ht="12.75">
      <c r="B102" s="11"/>
      <c r="C102" s="323"/>
      <c r="D102" s="323"/>
      <c r="E102" s="323"/>
      <c r="F102" s="323"/>
      <c r="G102" s="323"/>
      <c r="H102" s="11"/>
      <c r="I102" s="322"/>
      <c r="J102" s="322"/>
      <c r="K102" s="2"/>
      <c r="L102" s="2"/>
      <c r="M102" s="2"/>
      <c r="N102" s="2"/>
      <c r="O102" s="322"/>
      <c r="P102" s="322"/>
    </row>
    <row r="103" spans="2:16" ht="12.75">
      <c r="B103" s="11"/>
      <c r="C103" s="323"/>
      <c r="D103" s="323"/>
      <c r="E103" s="323"/>
      <c r="F103" s="323"/>
      <c r="G103" s="323"/>
      <c r="H103" s="11"/>
      <c r="I103" s="322"/>
      <c r="J103" s="322"/>
      <c r="K103" s="2"/>
      <c r="L103" s="2"/>
      <c r="M103" s="2"/>
      <c r="N103" s="2"/>
      <c r="O103" s="322"/>
      <c r="P103" s="322"/>
    </row>
    <row r="104" spans="2:16" ht="12.75">
      <c r="B104" s="11"/>
      <c r="C104" s="323"/>
      <c r="D104" s="323"/>
      <c r="E104" s="323"/>
      <c r="F104" s="323"/>
      <c r="G104" s="323"/>
      <c r="H104" s="11"/>
      <c r="I104" s="322"/>
      <c r="J104" s="322"/>
      <c r="K104" s="2"/>
      <c r="L104" s="2"/>
      <c r="M104" s="2"/>
      <c r="N104" s="2"/>
      <c r="O104" s="322"/>
      <c r="P104" s="322"/>
    </row>
    <row r="105" spans="2:16" ht="12.75">
      <c r="B105" s="11"/>
      <c r="C105" s="323"/>
      <c r="D105" s="323"/>
      <c r="E105" s="323"/>
      <c r="F105" s="323"/>
      <c r="G105" s="323"/>
      <c r="H105" s="11"/>
      <c r="I105" s="322"/>
      <c r="J105" s="322"/>
      <c r="K105" s="2"/>
      <c r="L105" s="2"/>
      <c r="M105" s="2"/>
      <c r="N105" s="2"/>
      <c r="O105" s="322"/>
      <c r="P105" s="322"/>
    </row>
    <row r="106" spans="2:16" ht="12.75">
      <c r="B106" s="11"/>
      <c r="C106" s="323"/>
      <c r="D106" s="323"/>
      <c r="E106" s="323"/>
      <c r="F106" s="323"/>
      <c r="G106" s="323"/>
      <c r="H106" s="11"/>
      <c r="I106" s="322"/>
      <c r="J106" s="322"/>
      <c r="K106" s="2"/>
      <c r="L106" s="2"/>
      <c r="M106" s="2"/>
      <c r="N106" s="2"/>
      <c r="O106" s="322"/>
      <c r="P106" s="322"/>
    </row>
  </sheetData>
  <sheetProtection/>
  <mergeCells count="169">
    <mergeCell ref="O1:AM1"/>
    <mergeCell ref="A4:AM4"/>
    <mergeCell ref="N87:O87"/>
    <mergeCell ref="N88:O88"/>
    <mergeCell ref="H87:I87"/>
    <mergeCell ref="H84:I84"/>
    <mergeCell ref="H85:I85"/>
    <mergeCell ref="H86:I86"/>
    <mergeCell ref="N85:O85"/>
    <mergeCell ref="N84:O84"/>
    <mergeCell ref="AM6:AM7"/>
    <mergeCell ref="N6:N7"/>
    <mergeCell ref="S6:S7"/>
    <mergeCell ref="X6:X7"/>
    <mergeCell ref="AC6:AC7"/>
    <mergeCell ref="H75:I75"/>
    <mergeCell ref="A35:AM35"/>
    <mergeCell ref="A5:A7"/>
    <mergeCell ref="AI6:AL6"/>
    <mergeCell ref="AI61:AL61"/>
    <mergeCell ref="AH6:AH7"/>
    <mergeCell ref="AD46:AG46"/>
    <mergeCell ref="B92:G92"/>
    <mergeCell ref="B93:G93"/>
    <mergeCell ref="B78:F78"/>
    <mergeCell ref="H80:I80"/>
    <mergeCell ref="N83:O83"/>
    <mergeCell ref="H79:I79"/>
    <mergeCell ref="H81:I81"/>
    <mergeCell ref="B82:F82"/>
    <mergeCell ref="H83:I83"/>
    <mergeCell ref="B64:E64"/>
    <mergeCell ref="B80:F80"/>
    <mergeCell ref="A49:D49"/>
    <mergeCell ref="B63:E63"/>
    <mergeCell ref="B5:B7"/>
    <mergeCell ref="O6:R6"/>
    <mergeCell ref="E5:I6"/>
    <mergeCell ref="J5:AL5"/>
    <mergeCell ref="J6:M6"/>
    <mergeCell ref="N74:O74"/>
    <mergeCell ref="C5:D6"/>
    <mergeCell ref="A66:O66"/>
    <mergeCell ref="AI46:AL46"/>
    <mergeCell ref="AD61:AG61"/>
    <mergeCell ref="Y61:AB61"/>
    <mergeCell ref="A61:E61"/>
    <mergeCell ref="A59:D59"/>
    <mergeCell ref="A60:D60"/>
    <mergeCell ref="Y46:AB46"/>
    <mergeCell ref="J61:M61"/>
    <mergeCell ref="R65:AE65"/>
    <mergeCell ref="A2:AM2"/>
    <mergeCell ref="A3:AM3"/>
    <mergeCell ref="A15:D15"/>
    <mergeCell ref="A29:D29"/>
    <mergeCell ref="A16:AM16"/>
    <mergeCell ref="AD6:AG6"/>
    <mergeCell ref="Y6:AB6"/>
    <mergeCell ref="A8:AM8"/>
    <mergeCell ref="T6:W6"/>
    <mergeCell ref="B67:F67"/>
    <mergeCell ref="H67:I67"/>
    <mergeCell ref="H68:I68"/>
    <mergeCell ref="F61:I61"/>
    <mergeCell ref="O61:R61"/>
    <mergeCell ref="A30:AM30"/>
    <mergeCell ref="T61:W61"/>
    <mergeCell ref="T46:W46"/>
    <mergeCell ref="B65:E65"/>
    <mergeCell ref="A34:D34"/>
    <mergeCell ref="N67:O67"/>
    <mergeCell ref="N68:O68"/>
    <mergeCell ref="N69:O69"/>
    <mergeCell ref="J67:M67"/>
    <mergeCell ref="J68:M68"/>
    <mergeCell ref="J69:M69"/>
    <mergeCell ref="B74:F74"/>
    <mergeCell ref="B71:F71"/>
    <mergeCell ref="B76:F76"/>
    <mergeCell ref="B68:F68"/>
    <mergeCell ref="B72:F72"/>
    <mergeCell ref="B69:F69"/>
    <mergeCell ref="B75:F75"/>
    <mergeCell ref="B87:F87"/>
    <mergeCell ref="B84:F84"/>
    <mergeCell ref="B86:F86"/>
    <mergeCell ref="A77:O77"/>
    <mergeCell ref="B83:F83"/>
    <mergeCell ref="B79:F79"/>
    <mergeCell ref="B81:F81"/>
    <mergeCell ref="B85:F85"/>
    <mergeCell ref="J75:M75"/>
    <mergeCell ref="H76:I76"/>
    <mergeCell ref="J76:M76"/>
    <mergeCell ref="B70:F70"/>
    <mergeCell ref="H73:I73"/>
    <mergeCell ref="H70:I70"/>
    <mergeCell ref="H72:I72"/>
    <mergeCell ref="H71:I71"/>
    <mergeCell ref="H74:I74"/>
    <mergeCell ref="B73:F73"/>
    <mergeCell ref="H69:I69"/>
    <mergeCell ref="K94:N94"/>
    <mergeCell ref="O94:P94"/>
    <mergeCell ref="N78:O78"/>
    <mergeCell ref="N86:O86"/>
    <mergeCell ref="N81:O81"/>
    <mergeCell ref="N75:O75"/>
    <mergeCell ref="N80:O80"/>
    <mergeCell ref="H82:I82"/>
    <mergeCell ref="J78:M78"/>
    <mergeCell ref="N73:O73"/>
    <mergeCell ref="J71:M71"/>
    <mergeCell ref="J72:M72"/>
    <mergeCell ref="B94:G94"/>
    <mergeCell ref="N72:O72"/>
    <mergeCell ref="N90:O90"/>
    <mergeCell ref="A90:D90"/>
    <mergeCell ref="H89:I89"/>
    <mergeCell ref="B89:F89"/>
    <mergeCell ref="J73:M73"/>
    <mergeCell ref="I97:J97"/>
    <mergeCell ref="O97:P97"/>
    <mergeCell ref="C101:G101"/>
    <mergeCell ref="I101:J101"/>
    <mergeCell ref="O101:P101"/>
    <mergeCell ref="C95:G95"/>
    <mergeCell ref="I95:J95"/>
    <mergeCell ref="O95:P95"/>
    <mergeCell ref="O96:P96"/>
    <mergeCell ref="C96:G96"/>
    <mergeCell ref="I96:J96"/>
    <mergeCell ref="O100:P100"/>
    <mergeCell ref="C102:G102"/>
    <mergeCell ref="C98:G98"/>
    <mergeCell ref="I98:J98"/>
    <mergeCell ref="O98:P98"/>
    <mergeCell ref="C99:G99"/>
    <mergeCell ref="I99:J99"/>
    <mergeCell ref="O99:P99"/>
    <mergeCell ref="C97:G97"/>
    <mergeCell ref="I103:J103"/>
    <mergeCell ref="O103:P103"/>
    <mergeCell ref="C104:G104"/>
    <mergeCell ref="I104:J104"/>
    <mergeCell ref="O104:P104"/>
    <mergeCell ref="C105:G105"/>
    <mergeCell ref="O105:P105"/>
    <mergeCell ref="N70:O70"/>
    <mergeCell ref="I102:J102"/>
    <mergeCell ref="O102:P102"/>
    <mergeCell ref="C106:G106"/>
    <mergeCell ref="I106:J106"/>
    <mergeCell ref="C100:G100"/>
    <mergeCell ref="I100:J100"/>
    <mergeCell ref="I105:J105"/>
    <mergeCell ref="O106:P106"/>
    <mergeCell ref="C103:G103"/>
    <mergeCell ref="Y58:AB58"/>
    <mergeCell ref="H88:I88"/>
    <mergeCell ref="B88:F88"/>
    <mergeCell ref="N89:O89"/>
    <mergeCell ref="J74:M74"/>
    <mergeCell ref="J70:M70"/>
    <mergeCell ref="N71:O71"/>
    <mergeCell ref="N82:O82"/>
    <mergeCell ref="N79:O79"/>
    <mergeCell ref="N76:O76"/>
  </mergeCells>
  <printOptions/>
  <pageMargins left="0.1968503937007874" right="0.1968503937007874" top="0.31496062992125984" bottom="0.31496062992125984" header="0.5118110236220472" footer="0.5118110236220472"/>
  <pageSetup horizontalDpi="1200" verticalDpi="1200" orientation="landscape" paperSize="9" scale="83" r:id="rId1"/>
  <ignoredErrors>
    <ignoredError sqref="E46 J60" formula="1"/>
    <ignoredError sqref="T61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w Jeleniej Górze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Kolegium Karkonoskie</dc:creator>
  <cp:keywords/>
  <dc:description/>
  <cp:lastModifiedBy>Agnieszka Gątnicka</cp:lastModifiedBy>
  <cp:lastPrinted>2019-06-17T09:46:05Z</cp:lastPrinted>
  <dcterms:created xsi:type="dcterms:W3CDTF">2008-06-23T07:26:49Z</dcterms:created>
  <dcterms:modified xsi:type="dcterms:W3CDTF">2019-06-17T09:46:34Z</dcterms:modified>
  <cp:category/>
  <cp:version/>
  <cp:contentType/>
  <cp:contentStatus/>
</cp:coreProperties>
</file>