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<sst xmlns="http://schemas.openxmlformats.org/spreadsheetml/2006/main" count="714" uniqueCount="177">
  <si>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</si>
  <si>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</si>
  <si>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</si>
  <si>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</si>
  <si>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</si>
  <si>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</si>
  <si>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</si>
  <si>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</si>
  <si>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</si>
  <si>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</si>
  <si>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</si>
  <si>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</si>
  <si>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2,3,4</t>
  </si>
  <si>
    <t>Praca dyplomowa</t>
  </si>
  <si>
    <t>Praktyki zawodowe</t>
  </si>
  <si>
    <t>razem</t>
  </si>
  <si>
    <t>Seminarium licencjackie</t>
  </si>
  <si>
    <t>GODZINY OGÓŁEM</t>
  </si>
  <si>
    <t>SUMA GODZIN +  SUMA ECTS</t>
  </si>
  <si>
    <t>Plan studiów stacjonarnych</t>
  </si>
  <si>
    <t>Teoretyczne podstawy wychowania</t>
  </si>
  <si>
    <t>Historia wychowania</t>
  </si>
  <si>
    <t xml:space="preserve">Psychologia </t>
  </si>
  <si>
    <t>Pedagogika opiekuńcza</t>
  </si>
  <si>
    <t>Formy opieki w systemie pomocy społecznej</t>
  </si>
  <si>
    <t>Pedagogika resocjalizacyjna</t>
  </si>
  <si>
    <t>Współczesne systemy resocjalizacyjne</t>
  </si>
  <si>
    <t>Patologie społeczne</t>
  </si>
  <si>
    <t>Podstawy socjologii</t>
  </si>
  <si>
    <t>Podstawy filozofii</t>
  </si>
  <si>
    <t>Edukacja zdrowotna</t>
  </si>
  <si>
    <t>zal</t>
  </si>
  <si>
    <t>Filozoficzne podstawy pedagogiki</t>
  </si>
  <si>
    <t xml:space="preserve">Wychowanie fizyczne </t>
  </si>
  <si>
    <t>Psychologia rozwojowa i osobowości</t>
  </si>
  <si>
    <t>Diagnoza pedagogiczna dziecka i rodziny</t>
  </si>
  <si>
    <t>Metodyka pracy opiekuńczo-wychowawczej z dorosłymi</t>
  </si>
  <si>
    <t>Metodyka pracy resocjalizacyjnej w środowisku otwartym</t>
  </si>
  <si>
    <t>Metodyka pracy resocjalizacyjnej w środowisku zamkniętym</t>
  </si>
  <si>
    <t>Metodyka pracy opiekuńczo-wychowawczej w placówkach dla dzieci i młodzieży</t>
  </si>
  <si>
    <t>Podstawy prawne w opiece i resocjalizacji</t>
  </si>
  <si>
    <t>Współpraca pedagogiczna z rodziną</t>
  </si>
  <si>
    <t>Wstęp do pedagogiki</t>
  </si>
  <si>
    <t>Pedagogika społeczna</t>
  </si>
  <si>
    <t>30 godz.</t>
  </si>
  <si>
    <t>60 godz.</t>
  </si>
  <si>
    <t>Biomedyczne podstawy rozwoju</t>
  </si>
  <si>
    <t>3,5,6</t>
  </si>
  <si>
    <t>Etyka zawodowa</t>
  </si>
  <si>
    <t>Metodologia badań społecznych</t>
  </si>
  <si>
    <t>Systemy pedagogiczne</t>
  </si>
  <si>
    <t>Teoretyczne podstawy kształcenia</t>
  </si>
  <si>
    <t>Pedagogika specjalna</t>
  </si>
  <si>
    <t>Technologia informacyjna/ECDL</t>
  </si>
  <si>
    <t>BHP i ergonomia w edukacji</t>
  </si>
  <si>
    <t>MODUŁ DYPLOMOWY                60 godzin;    20 ECTS</t>
  </si>
  <si>
    <t>PRAKTYKA PEDAGOGICZNA           150 godzin;    15 ECTS</t>
  </si>
  <si>
    <t>* moduł specjalnościowy do wyboru przez studenta</t>
  </si>
  <si>
    <t>Prawo oświatowe</t>
  </si>
  <si>
    <t>Pedagogika przedszkolna</t>
  </si>
  <si>
    <t>Pedagogika wczesnoszkolna</t>
  </si>
  <si>
    <t>Praca z dzieckiem ze specjalnymi potrzebami edukacyjnymi</t>
  </si>
  <si>
    <t>Profilaktyka szkolna</t>
  </si>
  <si>
    <t>Emisja głosu</t>
  </si>
  <si>
    <t>Metodyka edukacji polonistycznej</t>
  </si>
  <si>
    <t>Metodyka edukacji matematycznej</t>
  </si>
  <si>
    <t>Metodyka edukacji przyrodniczej</t>
  </si>
  <si>
    <t>Metodyka edukacji muzycznej</t>
  </si>
  <si>
    <t>Metodyka edukacji plastycznej</t>
  </si>
  <si>
    <t>Metodyka edukacji wychowania fizycznego i edukacji zdrowotnej</t>
  </si>
  <si>
    <t>Dziecko i matematyka</t>
  </si>
  <si>
    <t>Dziecko i muzyka</t>
  </si>
  <si>
    <t>Dziecko i przyroda</t>
  </si>
  <si>
    <t>Psychologia kliniczna / Psychologia społeczna</t>
  </si>
  <si>
    <t>Socjologia rodziny / Socjologia wychowania</t>
  </si>
  <si>
    <t>MODUŁ ROZSZERZAJĄCY – OGRANICZONEGO WYBORU              90 godzin;  9 ECTS</t>
  </si>
  <si>
    <t>Metodyka pracy opiekuńczo-wychowawczej w świetlicy</t>
  </si>
  <si>
    <t>Profilaktyka niedostosowania społecznego</t>
  </si>
  <si>
    <t>Literatura dla dzieci i dorosłych</t>
  </si>
  <si>
    <t>Socjoterapia</t>
  </si>
  <si>
    <t>Arteterapia</t>
  </si>
  <si>
    <t>Muzykoterapia</t>
  </si>
  <si>
    <t>Biblioterapia</t>
  </si>
  <si>
    <t>Pedagogika zabawy</t>
  </si>
  <si>
    <t>Wspieranie psychopedagogiczne rozwoju dziecka</t>
  </si>
  <si>
    <t>Dziecko i sztuka</t>
  </si>
  <si>
    <t>Logopedia</t>
  </si>
  <si>
    <t>Pedagogika Montessori w przedszkolu i szkole</t>
  </si>
  <si>
    <t>Współpraca pedagogiczna z rodziną i środowiskiem lokalnym</t>
  </si>
  <si>
    <t>Poradnictwo rodzinne / Polityka społeczna</t>
  </si>
  <si>
    <t>Diagnoza pedagogiczna dziecka</t>
  </si>
  <si>
    <t>Edukacja medialna małego dziecka</t>
  </si>
  <si>
    <t>Teoria komunikacji społecznej i interpersonalnej</t>
  </si>
  <si>
    <t>Metodyka pracy opiekuńczo-wychowawczej z małym dzieckiem</t>
  </si>
  <si>
    <t>Kształcenie polonistyczne</t>
  </si>
  <si>
    <t>MODUŁ PODSTAWOWY – OBOWIĄZKOWY   825 godzin;  62 ECTS</t>
  </si>
  <si>
    <t>MODUŁ SWOBODNEGO WYBORU             90 godzin;  6 ECTS</t>
  </si>
  <si>
    <t>MODUŁ SPECJALNOŚCIOWY - PEDAGOGIKA OPIEKUŃCZO-WYCHOWAWCZA I RESOCJALIZACYJNA*                 750 godzin;    68 ECTS</t>
  </si>
  <si>
    <t>MODUŁ SPECJALNOŚCIOWY - PEDAGOGIKA WCZESNOSZKOLNA I PRZEDSZKOLNA*             750 godzin;   68 ECTS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</si>
  <si>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</si>
  <si>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</si>
  <si>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</si>
  <si>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</si>
  <si>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</si>
  <si>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</si>
  <si>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</si>
  <si>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</si>
  <si>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</si>
  <si>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</si>
  <si>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</si>
  <si>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</si>
  <si>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</si>
  <si>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</si>
  <si>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</si>
  <si>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</si>
  <si>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</si>
  <si>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</si>
  <si>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ogólnouczelniane swobodnego wyboru</t>
  </si>
  <si>
    <t>ogólnouczelniane ograniczonego wyboru</t>
  </si>
  <si>
    <t>kierunkowe do wyboru</t>
  </si>
  <si>
    <t>Przedmioty ogólnouczelniane swobodnego wyboru</t>
  </si>
  <si>
    <t>Semestralny plan studiów stacjonarnych</t>
  </si>
  <si>
    <t>Nazwa przedmiotu</t>
  </si>
  <si>
    <t>Forma zajęć</t>
  </si>
  <si>
    <t>Liczba godzin zajęć</t>
  </si>
  <si>
    <t>Punkty ECTS</t>
  </si>
  <si>
    <t>19.</t>
  </si>
  <si>
    <t>Razem w semestrze I</t>
  </si>
  <si>
    <t>Dopuszczalny deficyt punktów</t>
  </si>
  <si>
    <t>20.</t>
  </si>
  <si>
    <t>Razem w semestrze II</t>
  </si>
  <si>
    <t>kierunek: PEDAGOGIKA</t>
  </si>
  <si>
    <t>Wstępdo pedagogiki</t>
  </si>
  <si>
    <t>wyk.</t>
  </si>
  <si>
    <t>z-o</t>
  </si>
  <si>
    <t>egz.</t>
  </si>
  <si>
    <t>Psychologia</t>
  </si>
  <si>
    <t>Technologia informacyjna / ECDL</t>
  </si>
  <si>
    <t>Wychowanie fizyczne</t>
  </si>
  <si>
    <t>Bimedyczne podstawy rozwoju</t>
  </si>
  <si>
    <t>Współczesne systemy resocjalizacyjna</t>
  </si>
  <si>
    <t>8a.</t>
  </si>
  <si>
    <t>9a.</t>
  </si>
  <si>
    <t>10a.</t>
  </si>
  <si>
    <t>11a.</t>
  </si>
  <si>
    <t>Razem w semestrze III  ze specjalnością                                                  PEDAGOGIKA OPIEKUŃCZO-WYCHOWAWCZA I RESOCJALIZACYJNA*</t>
  </si>
  <si>
    <t>Razem w semestrze III  ze specjalnościa                                                  PEDAGOGIKA WCZESNOSZKOLNA I PRZEDSZKOLNA*</t>
  </si>
  <si>
    <t>Razem w semestrze IV  ze specjalnościa                                                  PEDAGOGIKA OPIEKUŃCZO-WYCHOWAWCZA I RESOCJALIZACYJNA*</t>
  </si>
  <si>
    <t>3a.</t>
  </si>
  <si>
    <t>4a.</t>
  </si>
  <si>
    <t>5a.</t>
  </si>
  <si>
    <t>Razem w semestrze IV  ze specjalnościa                                                  PEDAGOGIKA WCZESNOSZKOLNA I PRZEDSZKOLNA*</t>
  </si>
  <si>
    <t>6a.</t>
  </si>
  <si>
    <t>7a.</t>
  </si>
  <si>
    <t>Razem w semestrze V  ze specjalnościa                                                  PEDAGOGIKA OPIEKUŃCZO-WYCHOWAWCZA I RESOCJALIZACYJNA*</t>
  </si>
  <si>
    <t>Razem w semestrze V  ze specjalnościa                                                  PEDAGOGIKA WCZESNOSZKOLNA I PRZEDSZKOLNA*</t>
  </si>
  <si>
    <t>Razem w semestrze VI  ze specjalnościa                                                  PEDAGOGIKA OPIEKUŃCZO-WYCHOWAWCZA I RESOCJALIZACYJNA*</t>
  </si>
  <si>
    <t>Razem w semestrze VI  ze specjalnościa                                                  PEDAGOGIKA WCZESNOSZKOLNA I PRZEDSZKOLNA*</t>
  </si>
  <si>
    <t>12a.</t>
  </si>
  <si>
    <t>13a.</t>
  </si>
  <si>
    <t>14a.</t>
  </si>
  <si>
    <t>15a.</t>
  </si>
  <si>
    <t>16a.</t>
  </si>
  <si>
    <t>17a.</t>
  </si>
  <si>
    <t>18a.</t>
  </si>
  <si>
    <t>19a.</t>
  </si>
  <si>
    <t>20a.</t>
  </si>
  <si>
    <t>3,4,5,6</t>
  </si>
  <si>
    <t>załącznik 1 do Uchwały nr 28/2013 z dnia 23.09.2013 r.</t>
  </si>
  <si>
    <t xml:space="preserve">Kierunek: PEDAGOGIKA         (obowiązujący od roku akademickiego 2013/2014)                                                                                                                                                                                      </t>
  </si>
  <si>
    <t>Język angielski/niemiecki/rosyjski/hiszpański</t>
  </si>
  <si>
    <t>załącznik nr 1 do Uchwały nr 28/2013 z dnia 23.09.2013 r.</t>
  </si>
  <si>
    <t xml:space="preserve">(obowiązujący od roku akademickiego 2013/2014) </t>
  </si>
  <si>
    <t>Zastępca Przewodniczącego Rady Wydziału Nauk Humanistycznych i Społecznych</t>
  </si>
  <si>
    <t xml:space="preserve">                                                  dr Mariola Szybalska-Taraszkiewicz</t>
  </si>
  <si>
    <t xml:space="preserve">                        Zastępca Przewodniczącego Rady Wydziału Nauk Humanistycznych i Społecznych</t>
  </si>
  <si>
    <t xml:space="preserve">                                                     dr Mariola Szybalska-Taraszkiewicz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</si>
</sst>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vertical="center"/>
    </xf>
    <xf numFmtId="0" fontId="4" fillId="12" borderId="56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0" borderId="25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0" fontId="0" fillId="12" borderId="41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" fillId="24" borderId="26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right" vertical="center"/>
    </xf>
    <xf numFmtId="0" fontId="1" fillId="25" borderId="40" xfId="0" applyFont="1" applyFill="1" applyBorder="1" applyAlignment="1">
      <alignment vertical="center" wrapText="1"/>
    </xf>
    <xf numFmtId="0" fontId="1" fillId="25" borderId="57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/>
    </xf>
    <xf numFmtId="0" fontId="1" fillId="25" borderId="50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horizontal="center" vertical="center"/>
    </xf>
    <xf numFmtId="0" fontId="1" fillId="25" borderId="63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left" vertical="center" wrapText="1"/>
    </xf>
    <xf numFmtId="0" fontId="1" fillId="25" borderId="58" xfId="0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59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4" borderId="63" xfId="0" applyFont="1" applyFill="1" applyBorder="1" applyAlignment="1">
      <alignment horizontal="left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5" borderId="64" xfId="0" applyFont="1" applyFill="1" applyBorder="1" applyAlignment="1">
      <alignment horizontal="right" vertical="center"/>
    </xf>
    <xf numFmtId="0" fontId="3" fillId="25" borderId="40" xfId="0" applyFont="1" applyFill="1" applyBorder="1" applyAlignment="1">
      <alignment horizontal="center" vertical="center"/>
    </xf>
    <xf numFmtId="0" fontId="1" fillId="25" borderId="65" xfId="0" applyFont="1" applyFill="1" applyBorder="1" applyAlignment="1">
      <alignment horizontal="center" vertical="center"/>
    </xf>
    <xf numFmtId="0" fontId="1" fillId="25" borderId="66" xfId="0" applyFont="1" applyFill="1" applyBorder="1" applyAlignment="1">
      <alignment horizontal="center" vertical="center"/>
    </xf>
    <xf numFmtId="0" fontId="1" fillId="25" borderId="67" xfId="0" applyFont="1" applyFill="1" applyBorder="1" applyAlignment="1">
      <alignment horizontal="center" vertical="center"/>
    </xf>
    <xf numFmtId="0" fontId="1" fillId="25" borderId="68" xfId="0" applyFont="1" applyFill="1" applyBorder="1" applyAlignment="1">
      <alignment horizontal="center" vertical="center"/>
    </xf>
    <xf numFmtId="0" fontId="1" fillId="25" borderId="69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left" vertical="center"/>
    </xf>
    <xf numFmtId="0" fontId="1" fillId="25" borderId="20" xfId="0" applyFont="1" applyFill="1" applyBorder="1" applyAlignment="1">
      <alignment vertical="center"/>
    </xf>
    <xf numFmtId="0" fontId="1" fillId="25" borderId="45" xfId="0" applyFont="1" applyFill="1" applyBorder="1" applyAlignment="1">
      <alignment vertical="center"/>
    </xf>
    <xf numFmtId="0" fontId="1" fillId="25" borderId="22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horizontal="center"/>
    </xf>
    <xf numFmtId="0" fontId="1" fillId="25" borderId="63" xfId="0" applyFont="1" applyFill="1" applyBorder="1" applyAlignment="1">
      <alignment horizontal="center" vertical="center"/>
    </xf>
    <xf numFmtId="0" fontId="1" fillId="25" borderId="44" xfId="0" applyFont="1" applyFill="1" applyBorder="1" applyAlignment="1">
      <alignment horizontal="center" vertical="center"/>
    </xf>
    <xf numFmtId="0" fontId="1" fillId="25" borderId="52" xfId="0" applyFont="1" applyFill="1" applyBorder="1" applyAlignment="1">
      <alignment horizontal="center" vertical="center"/>
    </xf>
    <xf numFmtId="0" fontId="1" fillId="25" borderId="70" xfId="0" applyFont="1" applyFill="1" applyBorder="1" applyAlignment="1">
      <alignment horizontal="center" vertical="center"/>
    </xf>
    <xf numFmtId="0" fontId="1" fillId="25" borderId="69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 vertical="center"/>
    </xf>
    <xf numFmtId="0" fontId="3" fillId="25" borderId="55" xfId="0" applyFont="1" applyFill="1" applyBorder="1" applyAlignment="1">
      <alignment horizontal="center" vertical="center"/>
    </xf>
    <xf numFmtId="0" fontId="1" fillId="25" borderId="71" xfId="0" applyFont="1" applyFill="1" applyBorder="1" applyAlignment="1">
      <alignment vertical="center"/>
    </xf>
    <xf numFmtId="0" fontId="1" fillId="25" borderId="60" xfId="0" applyFont="1" applyFill="1" applyBorder="1" applyAlignment="1">
      <alignment horizontal="center" vertical="center"/>
    </xf>
    <xf numFmtId="0" fontId="1" fillId="25" borderId="53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/>
    </xf>
    <xf numFmtId="0" fontId="1" fillId="25" borderId="72" xfId="0" applyFont="1" applyFill="1" applyBorder="1" applyAlignment="1">
      <alignment horizontal="center" vertical="center"/>
    </xf>
    <xf numFmtId="0" fontId="23" fillId="25" borderId="44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left" vertical="center"/>
    </xf>
    <xf numFmtId="0" fontId="1" fillId="11" borderId="10" xfId="0" applyFont="1" applyFill="1" applyBorder="1" applyAlignment="1">
      <alignment vertical="center"/>
    </xf>
    <xf numFmtId="0" fontId="1" fillId="11" borderId="26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0" fillId="0" borderId="71" xfId="0" applyBorder="1" applyAlignment="1">
      <alignment/>
    </xf>
    <xf numFmtId="0" fontId="0" fillId="0" borderId="52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wrapText="1" shrinkToFit="1"/>
    </xf>
    <xf numFmtId="0" fontId="0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2" fillId="0" borderId="6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81" xfId="0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4" fillId="0" borderId="63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11" borderId="40" xfId="0" applyFont="1" applyFill="1" applyBorder="1" applyAlignment="1">
      <alignment vertical="center" wrapText="1"/>
    </xf>
    <xf numFmtId="0" fontId="2" fillId="0" borderId="80" xfId="0" applyFont="1" applyBorder="1" applyAlignment="1">
      <alignment horizontal="left" wrapText="1"/>
    </xf>
    <xf numFmtId="0" fontId="2" fillId="0" borderId="8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83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2" fillId="0" borderId="86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83" xfId="0" applyFont="1" applyBorder="1" applyAlignment="1">
      <alignment horizontal="left" wrapText="1"/>
    </xf>
    <xf numFmtId="0" fontId="2" fillId="0" borderId="85" xfId="0" applyFont="1" applyBorder="1" applyAlignment="1">
      <alignment horizontal="left" wrapText="1"/>
    </xf>
    <xf numFmtId="0" fontId="2" fillId="0" borderId="90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25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12" borderId="91" xfId="0" applyFont="1" applyFill="1" applyBorder="1" applyAlignment="1">
      <alignment horizontal="center" vertical="center"/>
    </xf>
    <xf numFmtId="0" fontId="0" fillId="12" borderId="92" xfId="0" applyFont="1" applyFill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12" borderId="92" xfId="0" applyFont="1" applyFill="1" applyBorder="1" applyAlignment="1">
      <alignment horizontal="center" vertical="center"/>
    </xf>
    <xf numFmtId="0" fontId="4" fillId="12" borderId="5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4" fillId="12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30">
      <selection activeCell="L141" sqref="L141"/>
    </sheetView>
  </sheetViews>
  <sheetFormatPr defaultColWidth="9.140625" defaultRowHeight="12.75"/>
  <cols>
    <col min="1" max="1" width="4.57421875" style="0" customWidth="1"/>
    <col min="2" max="2" width="48.57421875" style="0" customWidth="1"/>
    <col min="3" max="3" width="10.00390625" style="0" customWidth="1"/>
    <col min="4" max="4" width="10.28125" style="0" customWidth="1"/>
    <col min="5" max="5" width="9.7109375" style="0" customWidth="1"/>
  </cols>
  <sheetData>
    <row r="1" spans="2:6" ht="12.75">
      <c r="B1" s="247" t="s">
        <v>171</v>
      </c>
      <c r="C1" s="247"/>
      <c r="D1" s="247"/>
      <c r="E1" s="247"/>
      <c r="F1" s="247"/>
    </row>
    <row r="2" spans="2:6" ht="12.75">
      <c r="B2" s="248" t="s">
        <v>121</v>
      </c>
      <c r="C2" s="248"/>
      <c r="D2" s="248"/>
      <c r="E2" s="248"/>
      <c r="F2" s="248"/>
    </row>
    <row r="3" spans="2:6" ht="12.75">
      <c r="B3" s="248" t="s">
        <v>131</v>
      </c>
      <c r="C3" s="248"/>
      <c r="D3" s="248"/>
      <c r="E3" s="248"/>
      <c r="F3" s="248"/>
    </row>
    <row r="4" spans="2:6" ht="13.5" thickBot="1">
      <c r="B4" s="258" t="s">
        <v>172</v>
      </c>
      <c r="C4" s="258"/>
      <c r="D4" s="258"/>
      <c r="E4" s="258"/>
      <c r="F4" s="258"/>
    </row>
    <row r="5" spans="1:6" ht="39" thickBot="1">
      <c r="A5" s="194" t="s">
        <v>0</v>
      </c>
      <c r="B5" s="195" t="s">
        <v>122</v>
      </c>
      <c r="C5" s="196" t="s">
        <v>123</v>
      </c>
      <c r="D5" s="196" t="s">
        <v>2</v>
      </c>
      <c r="E5" s="196" t="s">
        <v>124</v>
      </c>
      <c r="F5" s="197" t="s">
        <v>125</v>
      </c>
    </row>
    <row r="6" spans="1:6" ht="12.75">
      <c r="A6" s="192" t="s">
        <v>99</v>
      </c>
      <c r="B6" s="193" t="s">
        <v>132</v>
      </c>
      <c r="C6" s="199" t="s">
        <v>133</v>
      </c>
      <c r="D6" s="199" t="s">
        <v>135</v>
      </c>
      <c r="E6" s="199">
        <v>30</v>
      </c>
      <c r="F6" s="200">
        <v>2</v>
      </c>
    </row>
    <row r="7" spans="1:6" ht="12.75">
      <c r="A7" s="189" t="s">
        <v>100</v>
      </c>
      <c r="B7" s="193" t="s">
        <v>132</v>
      </c>
      <c r="C7" s="201" t="s">
        <v>10</v>
      </c>
      <c r="D7" s="201" t="s">
        <v>134</v>
      </c>
      <c r="E7" s="201">
        <v>15</v>
      </c>
      <c r="F7" s="202">
        <v>2</v>
      </c>
    </row>
    <row r="8" spans="1:6" ht="12.75">
      <c r="A8" s="189" t="s">
        <v>101</v>
      </c>
      <c r="B8" s="188" t="s">
        <v>50</v>
      </c>
      <c r="C8" s="199" t="s">
        <v>133</v>
      </c>
      <c r="D8" s="201" t="s">
        <v>134</v>
      </c>
      <c r="E8" s="199">
        <v>15</v>
      </c>
      <c r="F8" s="200">
        <v>1</v>
      </c>
    </row>
    <row r="9" spans="1:6" ht="12.75">
      <c r="A9" s="189" t="s">
        <v>102</v>
      </c>
      <c r="B9" s="188" t="s">
        <v>50</v>
      </c>
      <c r="C9" s="201" t="s">
        <v>10</v>
      </c>
      <c r="D9" s="201" t="s">
        <v>134</v>
      </c>
      <c r="E9" s="201">
        <v>15</v>
      </c>
      <c r="F9" s="202">
        <v>1</v>
      </c>
    </row>
    <row r="10" spans="1:6" ht="12.75">
      <c r="A10" s="189" t="s">
        <v>103</v>
      </c>
      <c r="B10" s="188" t="s">
        <v>20</v>
      </c>
      <c r="C10" s="199" t="s">
        <v>133</v>
      </c>
      <c r="D10" s="199" t="s">
        <v>135</v>
      </c>
      <c r="E10" s="199">
        <v>30</v>
      </c>
      <c r="F10" s="200">
        <v>2</v>
      </c>
    </row>
    <row r="11" spans="1:6" ht="12.75">
      <c r="A11" s="189" t="s">
        <v>104</v>
      </c>
      <c r="B11" s="188" t="s">
        <v>20</v>
      </c>
      <c r="C11" s="201" t="s">
        <v>10</v>
      </c>
      <c r="D11" s="201" t="s">
        <v>134</v>
      </c>
      <c r="E11" s="201">
        <v>15</v>
      </c>
      <c r="F11" s="202">
        <v>2</v>
      </c>
    </row>
    <row r="12" spans="1:6" ht="12.75">
      <c r="A12" s="189" t="s">
        <v>105</v>
      </c>
      <c r="B12" s="188" t="s">
        <v>21</v>
      </c>
      <c r="C12" s="199" t="s">
        <v>133</v>
      </c>
      <c r="D12" s="199" t="s">
        <v>135</v>
      </c>
      <c r="E12" s="199">
        <v>30</v>
      </c>
      <c r="F12" s="200">
        <v>2</v>
      </c>
    </row>
    <row r="13" spans="1:6" ht="12.75">
      <c r="A13" s="189" t="s">
        <v>106</v>
      </c>
      <c r="B13" s="188" t="s">
        <v>21</v>
      </c>
      <c r="C13" s="201" t="s">
        <v>10</v>
      </c>
      <c r="D13" s="201" t="s">
        <v>134</v>
      </c>
      <c r="E13" s="201">
        <v>30</v>
      </c>
      <c r="F13" s="202">
        <v>2</v>
      </c>
    </row>
    <row r="14" spans="1:6" ht="12.75">
      <c r="A14" s="189" t="s">
        <v>107</v>
      </c>
      <c r="B14" s="188" t="s">
        <v>43</v>
      </c>
      <c r="C14" s="199" t="s">
        <v>133</v>
      </c>
      <c r="D14" s="199" t="s">
        <v>135</v>
      </c>
      <c r="E14" s="199">
        <v>30</v>
      </c>
      <c r="F14" s="200">
        <v>2</v>
      </c>
    </row>
    <row r="15" spans="1:6" ht="12.75">
      <c r="A15" s="189" t="s">
        <v>108</v>
      </c>
      <c r="B15" s="188" t="s">
        <v>43</v>
      </c>
      <c r="C15" s="201" t="s">
        <v>10</v>
      </c>
      <c r="D15" s="201" t="s">
        <v>134</v>
      </c>
      <c r="E15" s="201">
        <v>15</v>
      </c>
      <c r="F15" s="202">
        <v>2</v>
      </c>
    </row>
    <row r="16" spans="1:6" ht="12.75">
      <c r="A16" s="189" t="s">
        <v>109</v>
      </c>
      <c r="B16" s="188" t="s">
        <v>29</v>
      </c>
      <c r="C16" s="199" t="s">
        <v>133</v>
      </c>
      <c r="D16" s="201" t="s">
        <v>134</v>
      </c>
      <c r="E16" s="201">
        <v>15</v>
      </c>
      <c r="F16" s="202">
        <v>1</v>
      </c>
    </row>
    <row r="17" spans="1:6" ht="12.75">
      <c r="A17" s="189" t="s">
        <v>110</v>
      </c>
      <c r="B17" s="188" t="s">
        <v>29</v>
      </c>
      <c r="C17" s="201" t="s">
        <v>10</v>
      </c>
      <c r="D17" s="201" t="s">
        <v>134</v>
      </c>
      <c r="E17" s="201">
        <v>15</v>
      </c>
      <c r="F17" s="202">
        <v>1</v>
      </c>
    </row>
    <row r="18" spans="1:6" ht="12.75">
      <c r="A18" s="189" t="s">
        <v>111</v>
      </c>
      <c r="B18" s="188" t="s">
        <v>137</v>
      </c>
      <c r="C18" s="201" t="s">
        <v>10</v>
      </c>
      <c r="D18" s="201" t="s">
        <v>134</v>
      </c>
      <c r="E18" s="201">
        <v>30</v>
      </c>
      <c r="F18" s="202">
        <v>2</v>
      </c>
    </row>
    <row r="19" spans="1:6" ht="12.75">
      <c r="A19" s="189" t="s">
        <v>112</v>
      </c>
      <c r="B19" s="188" t="s">
        <v>138</v>
      </c>
      <c r="C19" s="201" t="s">
        <v>10</v>
      </c>
      <c r="D19" s="201" t="s">
        <v>134</v>
      </c>
      <c r="E19" s="201">
        <v>30</v>
      </c>
      <c r="F19" s="202">
        <v>1</v>
      </c>
    </row>
    <row r="20" spans="1:6" ht="12.75">
      <c r="A20" s="189" t="s">
        <v>113</v>
      </c>
      <c r="B20" s="188" t="s">
        <v>139</v>
      </c>
      <c r="C20" s="199" t="s">
        <v>133</v>
      </c>
      <c r="D20" s="201" t="s">
        <v>134</v>
      </c>
      <c r="E20" s="201">
        <v>15</v>
      </c>
      <c r="F20" s="202">
        <v>2</v>
      </c>
    </row>
    <row r="21" spans="1:6" ht="12.75">
      <c r="A21" s="189" t="s">
        <v>114</v>
      </c>
      <c r="B21" s="188" t="s">
        <v>54</v>
      </c>
      <c r="C21" s="201" t="s">
        <v>10</v>
      </c>
      <c r="D21" s="201" t="s">
        <v>134</v>
      </c>
      <c r="E21" s="201">
        <v>15</v>
      </c>
      <c r="F21" s="202">
        <v>1</v>
      </c>
    </row>
    <row r="22" spans="1:6" ht="12.75">
      <c r="A22" s="189" t="s">
        <v>115</v>
      </c>
      <c r="B22" s="188" t="s">
        <v>30</v>
      </c>
      <c r="C22" s="199" t="s">
        <v>133</v>
      </c>
      <c r="D22" s="201" t="s">
        <v>134</v>
      </c>
      <c r="E22" s="201">
        <v>15</v>
      </c>
      <c r="F22" s="202">
        <v>1</v>
      </c>
    </row>
    <row r="23" spans="1:6" ht="13.5" thickBot="1">
      <c r="A23" s="212" t="s">
        <v>116</v>
      </c>
      <c r="B23" s="213" t="s">
        <v>30</v>
      </c>
      <c r="C23" s="214" t="s">
        <v>10</v>
      </c>
      <c r="D23" s="214" t="s">
        <v>134</v>
      </c>
      <c r="E23" s="214">
        <v>15</v>
      </c>
      <c r="F23" s="215">
        <v>2</v>
      </c>
    </row>
    <row r="24" spans="1:6" ht="13.5" thickBot="1">
      <c r="A24" s="250" t="s">
        <v>127</v>
      </c>
      <c r="B24" s="251"/>
      <c r="C24" s="251"/>
      <c r="D24" s="252"/>
      <c r="E24" s="229">
        <f>SUM(E6:E23)</f>
        <v>375</v>
      </c>
      <c r="F24" s="221">
        <f>SUM(F6:F23)</f>
        <v>29</v>
      </c>
    </row>
    <row r="25" spans="1:6" ht="18" customHeight="1" thickBot="1" thickTop="1">
      <c r="A25" s="253" t="s">
        <v>128</v>
      </c>
      <c r="B25" s="254"/>
      <c r="C25" s="254"/>
      <c r="D25" s="254"/>
      <c r="E25" s="255"/>
      <c r="F25" s="198">
        <v>8</v>
      </c>
    </row>
    <row r="26" spans="1:6" ht="13.5" thickTop="1">
      <c r="A26" s="192" t="s">
        <v>99</v>
      </c>
      <c r="B26" s="193" t="s">
        <v>51</v>
      </c>
      <c r="C26" s="199" t="s">
        <v>133</v>
      </c>
      <c r="D26" s="199" t="s">
        <v>135</v>
      </c>
      <c r="E26" s="199">
        <v>30</v>
      </c>
      <c r="F26" s="200">
        <v>2</v>
      </c>
    </row>
    <row r="27" spans="1:6" ht="12.75">
      <c r="A27" s="189" t="s">
        <v>100</v>
      </c>
      <c r="B27" s="193" t="s">
        <v>51</v>
      </c>
      <c r="C27" s="201" t="s">
        <v>10</v>
      </c>
      <c r="D27" s="201" t="s">
        <v>134</v>
      </c>
      <c r="E27" s="201">
        <v>15</v>
      </c>
      <c r="F27" s="202">
        <v>2</v>
      </c>
    </row>
    <row r="28" spans="1:6" ht="12.75">
      <c r="A28" s="189" t="s">
        <v>101</v>
      </c>
      <c r="B28" s="188" t="s">
        <v>32</v>
      </c>
      <c r="C28" s="199" t="s">
        <v>133</v>
      </c>
      <c r="D28" s="201" t="s">
        <v>134</v>
      </c>
      <c r="E28" s="201">
        <v>15</v>
      </c>
      <c r="F28" s="202">
        <v>1</v>
      </c>
    </row>
    <row r="29" spans="1:6" ht="12.75">
      <c r="A29" s="189" t="s">
        <v>102</v>
      </c>
      <c r="B29" s="188" t="s">
        <v>32</v>
      </c>
      <c r="C29" s="201" t="s">
        <v>10</v>
      </c>
      <c r="D29" s="201" t="s">
        <v>134</v>
      </c>
      <c r="E29" s="201">
        <v>15</v>
      </c>
      <c r="F29" s="202">
        <v>1</v>
      </c>
    </row>
    <row r="30" spans="1:6" ht="12.75">
      <c r="A30" s="189" t="s">
        <v>103</v>
      </c>
      <c r="B30" s="188" t="s">
        <v>136</v>
      </c>
      <c r="C30" s="199" t="s">
        <v>133</v>
      </c>
      <c r="D30" s="199" t="s">
        <v>135</v>
      </c>
      <c r="E30" s="199">
        <v>15</v>
      </c>
      <c r="F30" s="200">
        <v>2</v>
      </c>
    </row>
    <row r="31" spans="1:6" ht="12.75">
      <c r="A31" s="189" t="s">
        <v>104</v>
      </c>
      <c r="B31" s="188" t="s">
        <v>136</v>
      </c>
      <c r="C31" s="201" t="s">
        <v>10</v>
      </c>
      <c r="D31" s="201" t="s">
        <v>134</v>
      </c>
      <c r="E31" s="201">
        <v>30</v>
      </c>
      <c r="F31" s="202">
        <v>2</v>
      </c>
    </row>
    <row r="32" spans="1:6" ht="12.75">
      <c r="A32" s="189" t="s">
        <v>105</v>
      </c>
      <c r="B32" s="188" t="s">
        <v>28</v>
      </c>
      <c r="C32" s="199" t="s">
        <v>133</v>
      </c>
      <c r="D32" s="201" t="s">
        <v>134</v>
      </c>
      <c r="E32" s="201">
        <v>15</v>
      </c>
      <c r="F32" s="202">
        <v>1</v>
      </c>
    </row>
    <row r="33" spans="1:6" ht="12.75">
      <c r="A33" s="189" t="s">
        <v>106</v>
      </c>
      <c r="B33" s="188" t="s">
        <v>28</v>
      </c>
      <c r="C33" s="201" t="s">
        <v>10</v>
      </c>
      <c r="D33" s="201" t="s">
        <v>134</v>
      </c>
      <c r="E33" s="201">
        <v>15</v>
      </c>
      <c r="F33" s="202">
        <v>1</v>
      </c>
    </row>
    <row r="34" spans="1:6" ht="12.75">
      <c r="A34" s="235" t="s">
        <v>107</v>
      </c>
      <c r="B34" s="236" t="s">
        <v>170</v>
      </c>
      <c r="C34" s="237" t="s">
        <v>10</v>
      </c>
      <c r="D34" s="237" t="s">
        <v>134</v>
      </c>
      <c r="E34" s="237">
        <v>30</v>
      </c>
      <c r="F34" s="238">
        <v>2</v>
      </c>
    </row>
    <row r="35" spans="1:6" ht="12.75">
      <c r="A35" s="189" t="s">
        <v>108</v>
      </c>
      <c r="B35" s="188" t="s">
        <v>138</v>
      </c>
      <c r="C35" s="201" t="s">
        <v>10</v>
      </c>
      <c r="D35" s="201" t="s">
        <v>134</v>
      </c>
      <c r="E35" s="201">
        <v>30</v>
      </c>
      <c r="F35" s="202">
        <v>1</v>
      </c>
    </row>
    <row r="36" spans="1:6" ht="12.75">
      <c r="A36" s="189" t="s">
        <v>109</v>
      </c>
      <c r="B36" s="188" t="s">
        <v>34</v>
      </c>
      <c r="C36" s="199" t="s">
        <v>133</v>
      </c>
      <c r="D36" s="201" t="s">
        <v>134</v>
      </c>
      <c r="E36" s="201">
        <v>15</v>
      </c>
      <c r="F36" s="202">
        <v>1</v>
      </c>
    </row>
    <row r="37" spans="1:6" ht="12.75">
      <c r="A37" s="189" t="s">
        <v>110</v>
      </c>
      <c r="B37" s="188" t="s">
        <v>34</v>
      </c>
      <c r="C37" s="201" t="s">
        <v>10</v>
      </c>
      <c r="D37" s="201" t="s">
        <v>134</v>
      </c>
      <c r="E37" s="201">
        <v>30</v>
      </c>
      <c r="F37" s="202">
        <v>2</v>
      </c>
    </row>
    <row r="38" spans="1:6" ht="12.75">
      <c r="A38" s="189" t="s">
        <v>111</v>
      </c>
      <c r="B38" s="188" t="s">
        <v>49</v>
      </c>
      <c r="C38" s="199" t="s">
        <v>133</v>
      </c>
      <c r="D38" s="199" t="s">
        <v>135</v>
      </c>
      <c r="E38" s="199">
        <v>30</v>
      </c>
      <c r="F38" s="200">
        <v>2</v>
      </c>
    </row>
    <row r="39" spans="1:6" ht="12.75">
      <c r="A39" s="189" t="s">
        <v>112</v>
      </c>
      <c r="B39" s="188" t="s">
        <v>49</v>
      </c>
      <c r="C39" s="201" t="s">
        <v>10</v>
      </c>
      <c r="D39" s="201" t="s">
        <v>134</v>
      </c>
      <c r="E39" s="201">
        <v>15</v>
      </c>
      <c r="F39" s="202">
        <v>2</v>
      </c>
    </row>
    <row r="40" spans="1:6" ht="12.75">
      <c r="A40" s="189" t="s">
        <v>113</v>
      </c>
      <c r="B40" s="188" t="s">
        <v>74</v>
      </c>
      <c r="C40" s="199" t="s">
        <v>133</v>
      </c>
      <c r="D40" s="201" t="s">
        <v>134</v>
      </c>
      <c r="E40" s="199">
        <v>15</v>
      </c>
      <c r="F40" s="200">
        <v>1</v>
      </c>
    </row>
    <row r="41" spans="1:6" ht="12.75">
      <c r="A41" s="189" t="s">
        <v>114</v>
      </c>
      <c r="B41" s="188" t="s">
        <v>74</v>
      </c>
      <c r="C41" s="201" t="s">
        <v>10</v>
      </c>
      <c r="D41" s="201" t="s">
        <v>134</v>
      </c>
      <c r="E41" s="201">
        <v>15</v>
      </c>
      <c r="F41" s="202">
        <v>2</v>
      </c>
    </row>
    <row r="42" spans="1:6" ht="12.75">
      <c r="A42" s="189" t="s">
        <v>115</v>
      </c>
      <c r="B42" s="188" t="s">
        <v>73</v>
      </c>
      <c r="C42" s="199" t="s">
        <v>133</v>
      </c>
      <c r="D42" s="201" t="s">
        <v>134</v>
      </c>
      <c r="E42" s="199">
        <v>15</v>
      </c>
      <c r="F42" s="200">
        <v>1</v>
      </c>
    </row>
    <row r="43" spans="1:6" ht="12.75">
      <c r="A43" s="189" t="s">
        <v>116</v>
      </c>
      <c r="B43" s="188" t="s">
        <v>73</v>
      </c>
      <c r="C43" s="201" t="s">
        <v>10</v>
      </c>
      <c r="D43" s="201" t="s">
        <v>134</v>
      </c>
      <c r="E43" s="201">
        <v>15</v>
      </c>
      <c r="F43" s="202">
        <v>2</v>
      </c>
    </row>
    <row r="44" spans="1:6" ht="12.75">
      <c r="A44" s="189" t="s">
        <v>126</v>
      </c>
      <c r="B44" s="188" t="s">
        <v>89</v>
      </c>
      <c r="C44" s="199" t="s">
        <v>133</v>
      </c>
      <c r="D44" s="201" t="s">
        <v>134</v>
      </c>
      <c r="E44" s="199">
        <v>15</v>
      </c>
      <c r="F44" s="200">
        <v>1</v>
      </c>
    </row>
    <row r="45" spans="1:6" ht="13.5" thickBot="1">
      <c r="A45" s="212" t="s">
        <v>129</v>
      </c>
      <c r="B45" s="213" t="s">
        <v>89</v>
      </c>
      <c r="C45" s="214" t="s">
        <v>10</v>
      </c>
      <c r="D45" s="214" t="s">
        <v>134</v>
      </c>
      <c r="E45" s="214">
        <v>15</v>
      </c>
      <c r="F45" s="215">
        <v>2</v>
      </c>
    </row>
    <row r="46" spans="1:6" ht="13.5" thickBot="1">
      <c r="A46" s="256" t="s">
        <v>130</v>
      </c>
      <c r="B46" s="257"/>
      <c r="C46" s="257"/>
      <c r="D46" s="257"/>
      <c r="E46" s="222">
        <f>SUM(E26:E45)</f>
        <v>390</v>
      </c>
      <c r="F46" s="222">
        <f>SUM(F26:F45)</f>
        <v>31</v>
      </c>
    </row>
    <row r="47" spans="1:6" ht="21.75" customHeight="1" thickBot="1" thickTop="1">
      <c r="A47" s="253" t="s">
        <v>128</v>
      </c>
      <c r="B47" s="254"/>
      <c r="C47" s="254"/>
      <c r="D47" s="254"/>
      <c r="E47" s="255"/>
      <c r="F47" s="198">
        <v>8</v>
      </c>
    </row>
    <row r="48" spans="1:6" ht="13.5" thickTop="1">
      <c r="A48" s="192" t="s">
        <v>99</v>
      </c>
      <c r="B48" s="193" t="s">
        <v>92</v>
      </c>
      <c r="C48" s="199" t="s">
        <v>133</v>
      </c>
      <c r="D48" s="201" t="s">
        <v>134</v>
      </c>
      <c r="E48" s="201">
        <v>15</v>
      </c>
      <c r="F48" s="202">
        <v>1</v>
      </c>
    </row>
    <row r="49" spans="1:6" ht="12.75">
      <c r="A49" s="189" t="s">
        <v>100</v>
      </c>
      <c r="B49" s="193" t="s">
        <v>92</v>
      </c>
      <c r="C49" s="201" t="s">
        <v>10</v>
      </c>
      <c r="D49" s="201" t="s">
        <v>134</v>
      </c>
      <c r="E49" s="201">
        <v>15</v>
      </c>
      <c r="F49" s="202">
        <v>2</v>
      </c>
    </row>
    <row r="50" spans="1:6" ht="12.75">
      <c r="A50" s="189" t="s">
        <v>101</v>
      </c>
      <c r="B50" s="188" t="s">
        <v>48</v>
      </c>
      <c r="C50" s="199" t="s">
        <v>133</v>
      </c>
      <c r="D50" s="201" t="s">
        <v>134</v>
      </c>
      <c r="E50" s="201">
        <v>15</v>
      </c>
      <c r="F50" s="202">
        <v>1</v>
      </c>
    </row>
    <row r="51" spans="1:6" ht="12.75">
      <c r="A51" s="189" t="s">
        <v>102</v>
      </c>
      <c r="B51" s="188" t="s">
        <v>48</v>
      </c>
      <c r="C51" s="201" t="s">
        <v>10</v>
      </c>
      <c r="D51" s="201" t="s">
        <v>134</v>
      </c>
      <c r="E51" s="201">
        <v>15</v>
      </c>
      <c r="F51" s="202">
        <v>1</v>
      </c>
    </row>
    <row r="52" spans="1:6" ht="12.75">
      <c r="A52" s="235" t="s">
        <v>103</v>
      </c>
      <c r="B52" s="236" t="s">
        <v>170</v>
      </c>
      <c r="C52" s="237" t="s">
        <v>10</v>
      </c>
      <c r="D52" s="237" t="s">
        <v>134</v>
      </c>
      <c r="E52" s="237">
        <v>30</v>
      </c>
      <c r="F52" s="238">
        <v>2</v>
      </c>
    </row>
    <row r="53" spans="1:6" ht="12.75">
      <c r="A53" s="189" t="s">
        <v>104</v>
      </c>
      <c r="B53" s="188" t="s">
        <v>120</v>
      </c>
      <c r="C53" s="201" t="s">
        <v>10</v>
      </c>
      <c r="D53" s="201" t="s">
        <v>134</v>
      </c>
      <c r="E53" s="201">
        <v>30</v>
      </c>
      <c r="F53" s="202">
        <v>2</v>
      </c>
    </row>
    <row r="54" spans="1:6" ht="13.5" thickBot="1">
      <c r="A54" s="208" t="s">
        <v>105</v>
      </c>
      <c r="B54" s="209" t="s">
        <v>14</v>
      </c>
      <c r="C54" s="210"/>
      <c r="D54" s="210" t="s">
        <v>134</v>
      </c>
      <c r="E54" s="210" t="s">
        <v>44</v>
      </c>
      <c r="F54" s="211">
        <v>3</v>
      </c>
    </row>
    <row r="55" spans="1:6" ht="13.5" thickTop="1">
      <c r="A55" s="192" t="s">
        <v>106</v>
      </c>
      <c r="B55" s="193" t="s">
        <v>52</v>
      </c>
      <c r="C55" s="199" t="s">
        <v>133</v>
      </c>
      <c r="D55" s="199" t="s">
        <v>134</v>
      </c>
      <c r="E55" s="199">
        <v>15</v>
      </c>
      <c r="F55" s="200">
        <v>2</v>
      </c>
    </row>
    <row r="56" spans="1:6" ht="12.75">
      <c r="A56" s="189" t="s">
        <v>107</v>
      </c>
      <c r="B56" s="188" t="s">
        <v>52</v>
      </c>
      <c r="C56" s="201" t="s">
        <v>10</v>
      </c>
      <c r="D56" s="201" t="s">
        <v>134</v>
      </c>
      <c r="E56" s="201">
        <v>15</v>
      </c>
      <c r="F56" s="202">
        <v>1</v>
      </c>
    </row>
    <row r="57" spans="1:6" ht="12.75">
      <c r="A57" s="189" t="s">
        <v>108</v>
      </c>
      <c r="B57" s="188" t="s">
        <v>23</v>
      </c>
      <c r="C57" s="199" t="s">
        <v>133</v>
      </c>
      <c r="D57" s="201" t="s">
        <v>135</v>
      </c>
      <c r="E57" s="201">
        <v>30</v>
      </c>
      <c r="F57" s="202">
        <v>2</v>
      </c>
    </row>
    <row r="58" spans="1:6" ht="12.75">
      <c r="A58" s="189" t="s">
        <v>109</v>
      </c>
      <c r="B58" s="188" t="s">
        <v>23</v>
      </c>
      <c r="C58" s="201" t="s">
        <v>10</v>
      </c>
      <c r="D58" s="201" t="s">
        <v>134</v>
      </c>
      <c r="E58" s="201">
        <v>30</v>
      </c>
      <c r="F58" s="202">
        <v>2</v>
      </c>
    </row>
    <row r="59" spans="1:6" ht="12.75">
      <c r="A59" s="189" t="s">
        <v>110</v>
      </c>
      <c r="B59" s="188" t="s">
        <v>25</v>
      </c>
      <c r="C59" s="199" t="s">
        <v>133</v>
      </c>
      <c r="D59" s="201" t="s">
        <v>135</v>
      </c>
      <c r="E59" s="201">
        <v>30</v>
      </c>
      <c r="F59" s="202">
        <v>2</v>
      </c>
    </row>
    <row r="60" spans="1:6" ht="12.75">
      <c r="A60" s="189" t="s">
        <v>111</v>
      </c>
      <c r="B60" s="188" t="s">
        <v>25</v>
      </c>
      <c r="C60" s="201" t="s">
        <v>10</v>
      </c>
      <c r="D60" s="201" t="s">
        <v>134</v>
      </c>
      <c r="E60" s="201">
        <v>30</v>
      </c>
      <c r="F60" s="202">
        <v>2</v>
      </c>
    </row>
    <row r="61" spans="1:6" ht="12.75">
      <c r="A61" s="189" t="s">
        <v>112</v>
      </c>
      <c r="B61" s="188" t="s">
        <v>35</v>
      </c>
      <c r="C61" s="199" t="s">
        <v>133</v>
      </c>
      <c r="D61" s="201" t="s">
        <v>134</v>
      </c>
      <c r="E61" s="201">
        <v>15</v>
      </c>
      <c r="F61" s="202">
        <v>1</v>
      </c>
    </row>
    <row r="62" spans="1:6" ht="12.75">
      <c r="A62" s="189" t="s">
        <v>113</v>
      </c>
      <c r="B62" s="188" t="s">
        <v>35</v>
      </c>
      <c r="C62" s="201" t="s">
        <v>10</v>
      </c>
      <c r="D62" s="201" t="s">
        <v>134</v>
      </c>
      <c r="E62" s="201">
        <v>15</v>
      </c>
      <c r="F62" s="202">
        <v>2</v>
      </c>
    </row>
    <row r="63" spans="1:6" ht="12.75">
      <c r="A63" s="189" t="s">
        <v>114</v>
      </c>
      <c r="B63" s="188" t="s">
        <v>78</v>
      </c>
      <c r="C63" s="199" t="s">
        <v>133</v>
      </c>
      <c r="D63" s="201" t="s">
        <v>134</v>
      </c>
      <c r="E63" s="201">
        <v>15</v>
      </c>
      <c r="F63" s="202">
        <v>1</v>
      </c>
    </row>
    <row r="64" spans="1:6" ht="12.75">
      <c r="A64" s="189" t="s">
        <v>115</v>
      </c>
      <c r="B64" s="188" t="s">
        <v>78</v>
      </c>
      <c r="C64" s="201" t="s">
        <v>10</v>
      </c>
      <c r="D64" s="201" t="s">
        <v>134</v>
      </c>
      <c r="E64" s="201">
        <v>15</v>
      </c>
      <c r="F64" s="202">
        <v>2</v>
      </c>
    </row>
    <row r="65" spans="1:6" ht="12.75">
      <c r="A65" s="189" t="s">
        <v>116</v>
      </c>
      <c r="B65" s="188" t="s">
        <v>76</v>
      </c>
      <c r="C65" s="199" t="s">
        <v>133</v>
      </c>
      <c r="D65" s="201" t="s">
        <v>135</v>
      </c>
      <c r="E65" s="201">
        <v>15</v>
      </c>
      <c r="F65" s="202">
        <v>2</v>
      </c>
    </row>
    <row r="66" spans="1:6" ht="13.5" thickBot="1">
      <c r="A66" s="190" t="s">
        <v>126</v>
      </c>
      <c r="B66" s="191" t="s">
        <v>76</v>
      </c>
      <c r="C66" s="216" t="s">
        <v>10</v>
      </c>
      <c r="D66" s="216" t="s">
        <v>134</v>
      </c>
      <c r="E66" s="216">
        <v>30</v>
      </c>
      <c r="F66" s="217">
        <v>2</v>
      </c>
    </row>
    <row r="67" spans="1:6" ht="25.5" customHeight="1" thickBot="1">
      <c r="A67" s="259" t="s">
        <v>145</v>
      </c>
      <c r="B67" s="260"/>
      <c r="C67" s="260"/>
      <c r="D67" s="261"/>
      <c r="E67" s="226">
        <f>SUM(E48:E66)</f>
        <v>375</v>
      </c>
      <c r="F67" s="227">
        <f>SUM(F48:F66)</f>
        <v>33</v>
      </c>
    </row>
    <row r="68" spans="1:6" ht="12.75">
      <c r="A68" s="192" t="s">
        <v>141</v>
      </c>
      <c r="B68" s="193" t="s">
        <v>59</v>
      </c>
      <c r="C68" s="199" t="s">
        <v>133</v>
      </c>
      <c r="D68" s="199" t="s">
        <v>135</v>
      </c>
      <c r="E68" s="199">
        <v>30</v>
      </c>
      <c r="F68" s="200">
        <v>2</v>
      </c>
    </row>
    <row r="69" spans="1:6" ht="12.75">
      <c r="A69" s="189" t="s">
        <v>142</v>
      </c>
      <c r="B69" s="188" t="s">
        <v>59</v>
      </c>
      <c r="C69" s="201" t="s">
        <v>10</v>
      </c>
      <c r="D69" s="201" t="s">
        <v>134</v>
      </c>
      <c r="E69" s="201">
        <v>15</v>
      </c>
      <c r="F69" s="202">
        <v>2</v>
      </c>
    </row>
    <row r="70" spans="1:6" ht="12.75">
      <c r="A70" s="189" t="s">
        <v>143</v>
      </c>
      <c r="B70" s="188" t="s">
        <v>60</v>
      </c>
      <c r="C70" s="199" t="s">
        <v>133</v>
      </c>
      <c r="D70" s="201" t="s">
        <v>135</v>
      </c>
      <c r="E70" s="201">
        <v>30</v>
      </c>
      <c r="F70" s="202">
        <v>2</v>
      </c>
    </row>
    <row r="71" spans="1:6" ht="12.75">
      <c r="A71" s="189" t="s">
        <v>144</v>
      </c>
      <c r="B71" s="188" t="s">
        <v>60</v>
      </c>
      <c r="C71" s="201" t="s">
        <v>10</v>
      </c>
      <c r="D71" s="201" t="s">
        <v>134</v>
      </c>
      <c r="E71" s="201">
        <v>30</v>
      </c>
      <c r="F71" s="202">
        <v>2</v>
      </c>
    </row>
    <row r="72" spans="1:6" ht="25.5">
      <c r="A72" s="189" t="s">
        <v>158</v>
      </c>
      <c r="B72" s="203" t="s">
        <v>93</v>
      </c>
      <c r="C72" s="199" t="s">
        <v>133</v>
      </c>
      <c r="D72" s="201" t="s">
        <v>134</v>
      </c>
      <c r="E72" s="201">
        <v>15</v>
      </c>
      <c r="F72" s="202">
        <v>1</v>
      </c>
    </row>
    <row r="73" spans="1:6" ht="25.5">
      <c r="A73" s="189" t="s">
        <v>159</v>
      </c>
      <c r="B73" s="203" t="s">
        <v>93</v>
      </c>
      <c r="C73" s="201" t="s">
        <v>10</v>
      </c>
      <c r="D73" s="201" t="s">
        <v>134</v>
      </c>
      <c r="E73" s="201">
        <v>30</v>
      </c>
      <c r="F73" s="202">
        <v>2</v>
      </c>
    </row>
    <row r="74" spans="1:6" ht="12.75">
      <c r="A74" s="189" t="s">
        <v>160</v>
      </c>
      <c r="B74" s="188" t="s">
        <v>90</v>
      </c>
      <c r="C74" s="199" t="s">
        <v>133</v>
      </c>
      <c r="D74" s="201" t="s">
        <v>134</v>
      </c>
      <c r="E74" s="201">
        <v>15</v>
      </c>
      <c r="F74" s="202">
        <v>1</v>
      </c>
    </row>
    <row r="75" spans="1:6" ht="12.75">
      <c r="A75" s="189" t="s">
        <v>161</v>
      </c>
      <c r="B75" s="188" t="s">
        <v>90</v>
      </c>
      <c r="C75" s="201" t="s">
        <v>10</v>
      </c>
      <c r="D75" s="201" t="s">
        <v>134</v>
      </c>
      <c r="E75" s="201">
        <v>15</v>
      </c>
      <c r="F75" s="202">
        <v>2</v>
      </c>
    </row>
    <row r="76" spans="1:6" ht="25.5">
      <c r="A76" s="189" t="s">
        <v>162</v>
      </c>
      <c r="B76" s="203" t="s">
        <v>88</v>
      </c>
      <c r="C76" s="199" t="s">
        <v>133</v>
      </c>
      <c r="D76" s="201" t="s">
        <v>134</v>
      </c>
      <c r="E76" s="201">
        <v>15</v>
      </c>
      <c r="F76" s="202">
        <v>1</v>
      </c>
    </row>
    <row r="77" spans="1:6" ht="12.75">
      <c r="A77" s="189" t="s">
        <v>163</v>
      </c>
      <c r="B77" s="188" t="s">
        <v>94</v>
      </c>
      <c r="C77" s="199" t="s">
        <v>133</v>
      </c>
      <c r="D77" s="201" t="s">
        <v>134</v>
      </c>
      <c r="E77" s="201">
        <v>15</v>
      </c>
      <c r="F77" s="202">
        <v>1</v>
      </c>
    </row>
    <row r="78" spans="1:6" ht="12.75">
      <c r="A78" s="189" t="s">
        <v>164</v>
      </c>
      <c r="B78" s="188" t="s">
        <v>94</v>
      </c>
      <c r="C78" s="201" t="s">
        <v>10</v>
      </c>
      <c r="D78" s="201" t="s">
        <v>134</v>
      </c>
      <c r="E78" s="201">
        <v>15</v>
      </c>
      <c r="F78" s="202">
        <v>2</v>
      </c>
    </row>
    <row r="79" spans="1:6" ht="12.75">
      <c r="A79" s="189" t="s">
        <v>165</v>
      </c>
      <c r="B79" s="188" t="s">
        <v>70</v>
      </c>
      <c r="C79" s="199" t="s">
        <v>133</v>
      </c>
      <c r="D79" s="201" t="s">
        <v>134</v>
      </c>
      <c r="E79" s="201">
        <v>15</v>
      </c>
      <c r="F79" s="202">
        <v>1</v>
      </c>
    </row>
    <row r="80" spans="1:6" ht="13.5" thickBot="1">
      <c r="A80" s="190" t="s">
        <v>166</v>
      </c>
      <c r="B80" s="191" t="s">
        <v>70</v>
      </c>
      <c r="C80" s="216" t="s">
        <v>10</v>
      </c>
      <c r="D80" s="216" t="s">
        <v>134</v>
      </c>
      <c r="E80" s="216">
        <v>15</v>
      </c>
      <c r="F80" s="217">
        <v>2</v>
      </c>
    </row>
    <row r="81" spans="1:6" ht="27" customHeight="1" thickBot="1">
      <c r="A81" s="262" t="s">
        <v>146</v>
      </c>
      <c r="B81" s="263"/>
      <c r="C81" s="263"/>
      <c r="D81" s="245"/>
      <c r="E81" s="234">
        <f>SUM(E48:E54,E68:E80)</f>
        <v>375</v>
      </c>
      <c r="F81" s="222">
        <f>SUM(F48:F54,F68:F80)</f>
        <v>33</v>
      </c>
    </row>
    <row r="82" spans="1:6" ht="21.75" customHeight="1" thickBot="1" thickTop="1">
      <c r="A82" s="246" t="s">
        <v>128</v>
      </c>
      <c r="B82" s="264"/>
      <c r="C82" s="264"/>
      <c r="D82" s="264"/>
      <c r="E82" s="265"/>
      <c r="F82" s="218">
        <v>7</v>
      </c>
    </row>
    <row r="83" spans="1:6" ht="13.5" thickTop="1">
      <c r="A83" s="239" t="s">
        <v>99</v>
      </c>
      <c r="B83" s="240" t="s">
        <v>170</v>
      </c>
      <c r="C83" s="241" t="s">
        <v>10</v>
      </c>
      <c r="D83" s="241" t="s">
        <v>134</v>
      </c>
      <c r="E83" s="241">
        <v>30</v>
      </c>
      <c r="F83" s="242">
        <v>2</v>
      </c>
    </row>
    <row r="84" spans="1:6" ht="13.5" thickBot="1">
      <c r="A84" s="208" t="s">
        <v>100</v>
      </c>
      <c r="B84" s="209" t="s">
        <v>120</v>
      </c>
      <c r="C84" s="210" t="s">
        <v>10</v>
      </c>
      <c r="D84" s="210" t="s">
        <v>134</v>
      </c>
      <c r="E84" s="210">
        <v>15</v>
      </c>
      <c r="F84" s="211">
        <v>1</v>
      </c>
    </row>
    <row r="85" spans="1:6" ht="13.5" thickTop="1">
      <c r="A85" s="192" t="s">
        <v>101</v>
      </c>
      <c r="B85" s="193" t="s">
        <v>24</v>
      </c>
      <c r="C85" s="199" t="s">
        <v>133</v>
      </c>
      <c r="D85" s="199" t="s">
        <v>134</v>
      </c>
      <c r="E85" s="199">
        <v>15</v>
      </c>
      <c r="F85" s="200">
        <v>1</v>
      </c>
    </row>
    <row r="86" spans="1:6" ht="12.75">
      <c r="A86" s="189" t="s">
        <v>102</v>
      </c>
      <c r="B86" s="188" t="s">
        <v>24</v>
      </c>
      <c r="C86" s="201" t="s">
        <v>10</v>
      </c>
      <c r="D86" s="201" t="s">
        <v>134</v>
      </c>
      <c r="E86" s="201">
        <v>15</v>
      </c>
      <c r="F86" s="202">
        <v>2</v>
      </c>
    </row>
    <row r="87" spans="1:6" ht="12.75">
      <c r="A87" s="189" t="s">
        <v>103</v>
      </c>
      <c r="B87" s="188" t="s">
        <v>140</v>
      </c>
      <c r="C87" s="199" t="s">
        <v>133</v>
      </c>
      <c r="D87" s="201" t="s">
        <v>134</v>
      </c>
      <c r="E87" s="201">
        <v>15</v>
      </c>
      <c r="F87" s="202">
        <v>1</v>
      </c>
    </row>
    <row r="88" spans="1:6" ht="12.75">
      <c r="A88" s="189" t="s">
        <v>104</v>
      </c>
      <c r="B88" s="188" t="s">
        <v>140</v>
      </c>
      <c r="C88" s="201" t="s">
        <v>10</v>
      </c>
      <c r="D88" s="201" t="s">
        <v>134</v>
      </c>
      <c r="E88" s="201">
        <v>15</v>
      </c>
      <c r="F88" s="202">
        <v>2</v>
      </c>
    </row>
    <row r="89" spans="1:6" ht="12.75">
      <c r="A89" s="189" t="s">
        <v>105</v>
      </c>
      <c r="B89" s="188" t="s">
        <v>27</v>
      </c>
      <c r="C89" s="199" t="s">
        <v>133</v>
      </c>
      <c r="D89" s="201" t="s">
        <v>134</v>
      </c>
      <c r="E89" s="201">
        <v>15</v>
      </c>
      <c r="F89" s="202">
        <v>1</v>
      </c>
    </row>
    <row r="90" spans="1:6" ht="12.75">
      <c r="A90" s="189" t="s">
        <v>106</v>
      </c>
      <c r="B90" s="188" t="s">
        <v>27</v>
      </c>
      <c r="C90" s="201" t="s">
        <v>10</v>
      </c>
      <c r="D90" s="201" t="s">
        <v>134</v>
      </c>
      <c r="E90" s="201">
        <v>15</v>
      </c>
      <c r="F90" s="202">
        <v>2</v>
      </c>
    </row>
    <row r="91" spans="1:6" ht="12.75">
      <c r="A91" s="189" t="s">
        <v>107</v>
      </c>
      <c r="B91" s="188" t="s">
        <v>40</v>
      </c>
      <c r="C91" s="199" t="s">
        <v>133</v>
      </c>
      <c r="D91" s="201" t="s">
        <v>134</v>
      </c>
      <c r="E91" s="201">
        <v>15</v>
      </c>
      <c r="F91" s="202">
        <v>1</v>
      </c>
    </row>
    <row r="92" spans="1:6" ht="12.75">
      <c r="A92" s="189" t="s">
        <v>108</v>
      </c>
      <c r="B92" s="188" t="s">
        <v>40</v>
      </c>
      <c r="C92" s="201" t="s">
        <v>10</v>
      </c>
      <c r="D92" s="201" t="s">
        <v>134</v>
      </c>
      <c r="E92" s="201">
        <v>15</v>
      </c>
      <c r="F92" s="202">
        <v>2</v>
      </c>
    </row>
    <row r="93" spans="1:6" ht="12.75">
      <c r="A93" s="189" t="s">
        <v>109</v>
      </c>
      <c r="B93" s="188" t="s">
        <v>41</v>
      </c>
      <c r="C93" s="199" t="s">
        <v>133</v>
      </c>
      <c r="D93" s="201" t="s">
        <v>134</v>
      </c>
      <c r="E93" s="201">
        <v>15</v>
      </c>
      <c r="F93" s="202">
        <v>2</v>
      </c>
    </row>
    <row r="94" spans="1:6" ht="25.5">
      <c r="A94" s="189" t="s">
        <v>110</v>
      </c>
      <c r="B94" s="203" t="s">
        <v>39</v>
      </c>
      <c r="C94" s="199" t="s">
        <v>133</v>
      </c>
      <c r="D94" s="201" t="s">
        <v>135</v>
      </c>
      <c r="E94" s="201">
        <v>15</v>
      </c>
      <c r="F94" s="202">
        <v>2</v>
      </c>
    </row>
    <row r="95" spans="1:6" ht="25.5">
      <c r="A95" s="189" t="s">
        <v>111</v>
      </c>
      <c r="B95" s="203" t="s">
        <v>39</v>
      </c>
      <c r="C95" s="201" t="s">
        <v>10</v>
      </c>
      <c r="D95" s="201" t="s">
        <v>134</v>
      </c>
      <c r="E95" s="201">
        <v>30</v>
      </c>
      <c r="F95" s="202">
        <v>2</v>
      </c>
    </row>
    <row r="96" spans="1:6" ht="12.75">
      <c r="A96" s="189" t="s">
        <v>112</v>
      </c>
      <c r="B96" s="188" t="s">
        <v>37</v>
      </c>
      <c r="C96" s="199" t="s">
        <v>133</v>
      </c>
      <c r="D96" s="201" t="s">
        <v>135</v>
      </c>
      <c r="E96" s="201">
        <v>15</v>
      </c>
      <c r="F96" s="202">
        <v>2</v>
      </c>
    </row>
    <row r="97" spans="1:6" ht="12.75">
      <c r="A97" s="189" t="s">
        <v>113</v>
      </c>
      <c r="B97" s="188" t="s">
        <v>37</v>
      </c>
      <c r="C97" s="201" t="s">
        <v>10</v>
      </c>
      <c r="D97" s="201" t="s">
        <v>134</v>
      </c>
      <c r="E97" s="201">
        <v>30</v>
      </c>
      <c r="F97" s="202">
        <v>2</v>
      </c>
    </row>
    <row r="98" spans="1:6" ht="13.5" thickBot="1">
      <c r="A98" s="190" t="s">
        <v>114</v>
      </c>
      <c r="B98" s="191" t="s">
        <v>79</v>
      </c>
      <c r="C98" s="216" t="s">
        <v>10</v>
      </c>
      <c r="D98" s="216" t="s">
        <v>134</v>
      </c>
      <c r="E98" s="216">
        <v>30</v>
      </c>
      <c r="F98" s="217">
        <v>2</v>
      </c>
    </row>
    <row r="99" spans="1:6" ht="26.25" customHeight="1" thickBot="1">
      <c r="A99" s="259" t="s">
        <v>147</v>
      </c>
      <c r="B99" s="260"/>
      <c r="C99" s="260"/>
      <c r="D99" s="261"/>
      <c r="E99" s="226">
        <f>SUM(E83:E98)</f>
        <v>300</v>
      </c>
      <c r="F99" s="227">
        <f>SUM(F83:F98)</f>
        <v>27</v>
      </c>
    </row>
    <row r="100" spans="1:6" ht="12.75" customHeight="1">
      <c r="A100" s="219" t="s">
        <v>148</v>
      </c>
      <c r="B100" s="219" t="s">
        <v>62</v>
      </c>
      <c r="C100" s="199" t="s">
        <v>133</v>
      </c>
      <c r="D100" s="199" t="s">
        <v>134</v>
      </c>
      <c r="E100" s="199">
        <v>15</v>
      </c>
      <c r="F100" s="200">
        <v>1</v>
      </c>
    </row>
    <row r="101" spans="1:6" ht="12.75" customHeight="1">
      <c r="A101" s="205" t="s">
        <v>149</v>
      </c>
      <c r="B101" s="205" t="s">
        <v>62</v>
      </c>
      <c r="C101" s="201" t="s">
        <v>10</v>
      </c>
      <c r="D101" s="201" t="s">
        <v>134</v>
      </c>
      <c r="E101" s="201">
        <v>15</v>
      </c>
      <c r="F101" s="202">
        <v>2</v>
      </c>
    </row>
    <row r="102" spans="1:6" ht="13.5" customHeight="1">
      <c r="A102" s="205" t="s">
        <v>150</v>
      </c>
      <c r="B102" s="205" t="s">
        <v>63</v>
      </c>
      <c r="C102" s="201" t="s">
        <v>10</v>
      </c>
      <c r="D102" s="201" t="s">
        <v>134</v>
      </c>
      <c r="E102" s="201">
        <v>30</v>
      </c>
      <c r="F102" s="202">
        <v>2</v>
      </c>
    </row>
    <row r="103" spans="1:6" ht="13.5" customHeight="1">
      <c r="A103" s="205" t="s">
        <v>152</v>
      </c>
      <c r="B103" s="205" t="s">
        <v>64</v>
      </c>
      <c r="C103" s="199" t="s">
        <v>133</v>
      </c>
      <c r="D103" s="201" t="s">
        <v>135</v>
      </c>
      <c r="E103" s="201">
        <v>15</v>
      </c>
      <c r="F103" s="202">
        <v>2</v>
      </c>
    </row>
    <row r="104" spans="1:6" ht="15" customHeight="1">
      <c r="A104" s="205" t="s">
        <v>153</v>
      </c>
      <c r="B104" s="205" t="s">
        <v>64</v>
      </c>
      <c r="C104" s="201" t="s">
        <v>10</v>
      </c>
      <c r="D104" s="201" t="s">
        <v>134</v>
      </c>
      <c r="E104" s="201">
        <v>30</v>
      </c>
      <c r="F104" s="202">
        <v>2</v>
      </c>
    </row>
    <row r="105" spans="1:6" ht="14.25" customHeight="1">
      <c r="A105" s="205" t="s">
        <v>141</v>
      </c>
      <c r="B105" s="205" t="s">
        <v>65</v>
      </c>
      <c r="C105" s="199" t="s">
        <v>133</v>
      </c>
      <c r="D105" s="201" t="s">
        <v>135</v>
      </c>
      <c r="E105" s="201">
        <v>15</v>
      </c>
      <c r="F105" s="202">
        <v>2</v>
      </c>
    </row>
    <row r="106" spans="1:6" ht="14.25" customHeight="1">
      <c r="A106" s="205" t="s">
        <v>142</v>
      </c>
      <c r="B106" s="205" t="s">
        <v>65</v>
      </c>
      <c r="C106" s="201" t="s">
        <v>10</v>
      </c>
      <c r="D106" s="201" t="s">
        <v>134</v>
      </c>
      <c r="E106" s="201">
        <v>30</v>
      </c>
      <c r="F106" s="202">
        <v>2</v>
      </c>
    </row>
    <row r="107" spans="1:6" ht="14.25" customHeight="1">
      <c r="A107" s="205" t="s">
        <v>143</v>
      </c>
      <c r="B107" s="205" t="s">
        <v>68</v>
      </c>
      <c r="C107" s="199" t="s">
        <v>133</v>
      </c>
      <c r="D107" s="201" t="s">
        <v>134</v>
      </c>
      <c r="E107" s="201">
        <v>15</v>
      </c>
      <c r="F107" s="202">
        <v>1</v>
      </c>
    </row>
    <row r="108" spans="1:6" ht="14.25" customHeight="1">
      <c r="A108" s="205" t="s">
        <v>144</v>
      </c>
      <c r="B108" s="205" t="s">
        <v>68</v>
      </c>
      <c r="C108" s="201" t="s">
        <v>10</v>
      </c>
      <c r="D108" s="201" t="s">
        <v>134</v>
      </c>
      <c r="E108" s="201">
        <v>15</v>
      </c>
      <c r="F108" s="202">
        <v>2</v>
      </c>
    </row>
    <row r="109" spans="1:6" ht="14.25" customHeight="1">
      <c r="A109" s="205" t="s">
        <v>158</v>
      </c>
      <c r="B109" s="205" t="s">
        <v>71</v>
      </c>
      <c r="C109" s="199" t="s">
        <v>133</v>
      </c>
      <c r="D109" s="201" t="s">
        <v>134</v>
      </c>
      <c r="E109" s="201">
        <v>15</v>
      </c>
      <c r="F109" s="202">
        <v>1</v>
      </c>
    </row>
    <row r="110" spans="1:6" ht="13.5" customHeight="1">
      <c r="A110" s="205" t="s">
        <v>159</v>
      </c>
      <c r="B110" s="205" t="s">
        <v>71</v>
      </c>
      <c r="C110" s="201" t="s">
        <v>10</v>
      </c>
      <c r="D110" s="201" t="s">
        <v>134</v>
      </c>
      <c r="E110" s="201">
        <v>15</v>
      </c>
      <c r="F110" s="202">
        <v>2</v>
      </c>
    </row>
    <row r="111" spans="1:6" ht="14.25" customHeight="1">
      <c r="A111" s="205" t="s">
        <v>160</v>
      </c>
      <c r="B111" s="205" t="s">
        <v>72</v>
      </c>
      <c r="C111" s="201" t="s">
        <v>10</v>
      </c>
      <c r="D111" s="201" t="s">
        <v>134</v>
      </c>
      <c r="E111" s="201">
        <v>15</v>
      </c>
      <c r="F111" s="202">
        <v>2</v>
      </c>
    </row>
    <row r="112" spans="1:6" ht="13.5" customHeight="1">
      <c r="A112" s="205" t="s">
        <v>161</v>
      </c>
      <c r="B112" s="205" t="s">
        <v>84</v>
      </c>
      <c r="C112" s="199" t="s">
        <v>133</v>
      </c>
      <c r="D112" s="201" t="s">
        <v>134</v>
      </c>
      <c r="E112" s="201">
        <v>15</v>
      </c>
      <c r="F112" s="202">
        <v>1</v>
      </c>
    </row>
    <row r="113" spans="1:6" ht="14.25" customHeight="1" thickBot="1">
      <c r="A113" s="220" t="s">
        <v>162</v>
      </c>
      <c r="B113" s="220" t="s">
        <v>84</v>
      </c>
      <c r="C113" s="214" t="s">
        <v>10</v>
      </c>
      <c r="D113" s="214" t="s">
        <v>134</v>
      </c>
      <c r="E113" s="214">
        <v>15</v>
      </c>
      <c r="F113" s="215">
        <v>2</v>
      </c>
    </row>
    <row r="114" spans="1:6" ht="26.25" customHeight="1" thickBot="1">
      <c r="A114" s="266" t="s">
        <v>151</v>
      </c>
      <c r="B114" s="267"/>
      <c r="C114" s="267"/>
      <c r="D114" s="267"/>
      <c r="E114" s="222">
        <f>SUM(E83:E84,E100:E113)</f>
        <v>300</v>
      </c>
      <c r="F114" s="221">
        <f>SUM(F83:F84,F100:F113)</f>
        <v>27</v>
      </c>
    </row>
    <row r="115" spans="1:6" ht="21" customHeight="1" thickBot="1" thickTop="1">
      <c r="A115" s="253" t="s">
        <v>128</v>
      </c>
      <c r="B115" s="254"/>
      <c r="C115" s="254"/>
      <c r="D115" s="254"/>
      <c r="E115" s="255"/>
      <c r="F115" s="198">
        <v>8</v>
      </c>
    </row>
    <row r="116" spans="1:6" ht="13.5" thickTop="1">
      <c r="A116" s="239" t="s">
        <v>99</v>
      </c>
      <c r="B116" s="240" t="s">
        <v>170</v>
      </c>
      <c r="C116" s="241" t="s">
        <v>10</v>
      </c>
      <c r="D116" s="241" t="s">
        <v>135</v>
      </c>
      <c r="E116" s="241">
        <v>30</v>
      </c>
      <c r="F116" s="242">
        <v>2</v>
      </c>
    </row>
    <row r="117" spans="1:6" ht="12.75">
      <c r="A117" s="189" t="s">
        <v>100</v>
      </c>
      <c r="B117" s="188" t="s">
        <v>120</v>
      </c>
      <c r="C117" s="201" t="s">
        <v>10</v>
      </c>
      <c r="D117" s="201" t="s">
        <v>134</v>
      </c>
      <c r="E117" s="201">
        <v>30</v>
      </c>
      <c r="F117" s="202">
        <v>2</v>
      </c>
    </row>
    <row r="118" spans="1:6" ht="12.75">
      <c r="A118" s="189" t="s">
        <v>101</v>
      </c>
      <c r="B118" s="188" t="s">
        <v>16</v>
      </c>
      <c r="C118" s="201" t="s">
        <v>10</v>
      </c>
      <c r="D118" s="201" t="s">
        <v>134</v>
      </c>
      <c r="E118" s="201">
        <v>30</v>
      </c>
      <c r="F118" s="202">
        <v>5</v>
      </c>
    </row>
    <row r="119" spans="1:6" ht="13.5" thickBot="1">
      <c r="A119" s="208" t="s">
        <v>102</v>
      </c>
      <c r="B119" s="209" t="s">
        <v>14</v>
      </c>
      <c r="C119" s="210"/>
      <c r="D119" s="210" t="s">
        <v>134</v>
      </c>
      <c r="E119" s="210" t="s">
        <v>45</v>
      </c>
      <c r="F119" s="211">
        <v>6</v>
      </c>
    </row>
    <row r="120" spans="1:6" ht="13.5" thickTop="1">
      <c r="A120" s="192" t="s">
        <v>103</v>
      </c>
      <c r="B120" s="193" t="s">
        <v>77</v>
      </c>
      <c r="C120" s="199" t="s">
        <v>133</v>
      </c>
      <c r="D120" s="199" t="s">
        <v>134</v>
      </c>
      <c r="E120" s="199">
        <v>15</v>
      </c>
      <c r="F120" s="200">
        <v>1</v>
      </c>
    </row>
    <row r="121" spans="1:6" ht="12.75">
      <c r="A121" s="189" t="s">
        <v>104</v>
      </c>
      <c r="B121" s="188" t="s">
        <v>77</v>
      </c>
      <c r="C121" s="201" t="s">
        <v>10</v>
      </c>
      <c r="D121" s="201" t="s">
        <v>134</v>
      </c>
      <c r="E121" s="201">
        <v>15</v>
      </c>
      <c r="F121" s="202">
        <v>2</v>
      </c>
    </row>
    <row r="122" spans="1:6" ht="12.75">
      <c r="A122" s="189" t="s">
        <v>105</v>
      </c>
      <c r="B122" s="188" t="s">
        <v>36</v>
      </c>
      <c r="C122" s="199" t="s">
        <v>133</v>
      </c>
      <c r="D122" s="201" t="s">
        <v>134</v>
      </c>
      <c r="E122" s="201">
        <v>15</v>
      </c>
      <c r="F122" s="202">
        <v>2</v>
      </c>
    </row>
    <row r="123" spans="1:6" ht="12.75">
      <c r="A123" s="189" t="s">
        <v>106</v>
      </c>
      <c r="B123" s="188" t="s">
        <v>36</v>
      </c>
      <c r="C123" s="201" t="s">
        <v>10</v>
      </c>
      <c r="D123" s="201" t="s">
        <v>134</v>
      </c>
      <c r="E123" s="201">
        <v>30</v>
      </c>
      <c r="F123" s="202">
        <v>2</v>
      </c>
    </row>
    <row r="124" spans="1:6" ht="25.5">
      <c r="A124" s="189" t="s">
        <v>107</v>
      </c>
      <c r="B124" s="204" t="s">
        <v>38</v>
      </c>
      <c r="C124" s="199" t="s">
        <v>133</v>
      </c>
      <c r="D124" s="201" t="s">
        <v>134</v>
      </c>
      <c r="E124" s="201">
        <v>15</v>
      </c>
      <c r="F124" s="202">
        <v>2</v>
      </c>
    </row>
    <row r="125" spans="1:6" ht="25.5">
      <c r="A125" s="189" t="s">
        <v>108</v>
      </c>
      <c r="B125" s="204" t="s">
        <v>38</v>
      </c>
      <c r="C125" s="201" t="s">
        <v>10</v>
      </c>
      <c r="D125" s="201" t="s">
        <v>134</v>
      </c>
      <c r="E125" s="201">
        <v>30</v>
      </c>
      <c r="F125" s="202">
        <v>2</v>
      </c>
    </row>
    <row r="126" spans="1:6" ht="12.75">
      <c r="A126" s="189" t="s">
        <v>109</v>
      </c>
      <c r="B126" s="188" t="s">
        <v>80</v>
      </c>
      <c r="C126" s="199" t="s">
        <v>133</v>
      </c>
      <c r="D126" s="201" t="s">
        <v>134</v>
      </c>
      <c r="E126" s="201">
        <v>15</v>
      </c>
      <c r="F126" s="202">
        <v>1</v>
      </c>
    </row>
    <row r="127" spans="1:6" ht="12.75">
      <c r="A127" s="189" t="s">
        <v>110</v>
      </c>
      <c r="B127" s="188" t="s">
        <v>80</v>
      </c>
      <c r="C127" s="201" t="s">
        <v>10</v>
      </c>
      <c r="D127" s="201" t="s">
        <v>134</v>
      </c>
      <c r="E127" s="201">
        <v>15</v>
      </c>
      <c r="F127" s="202">
        <v>2</v>
      </c>
    </row>
    <row r="128" spans="1:6" ht="12.75">
      <c r="A128" s="189" t="s">
        <v>111</v>
      </c>
      <c r="B128" s="188" t="s">
        <v>82</v>
      </c>
      <c r="C128" s="199" t="s">
        <v>133</v>
      </c>
      <c r="D128" s="201" t="s">
        <v>134</v>
      </c>
      <c r="E128" s="201">
        <v>15</v>
      </c>
      <c r="F128" s="202">
        <v>1</v>
      </c>
    </row>
    <row r="129" spans="1:6" ht="13.5" thickBot="1">
      <c r="A129" s="212" t="s">
        <v>112</v>
      </c>
      <c r="B129" s="213" t="s">
        <v>82</v>
      </c>
      <c r="C129" s="214" t="s">
        <v>10</v>
      </c>
      <c r="D129" s="214" t="s">
        <v>134</v>
      </c>
      <c r="E129" s="214">
        <v>15</v>
      </c>
      <c r="F129" s="215">
        <v>2</v>
      </c>
    </row>
    <row r="130" spans="1:6" ht="27" customHeight="1" thickBot="1">
      <c r="A130" s="259" t="s">
        <v>154</v>
      </c>
      <c r="B130" s="260"/>
      <c r="C130" s="260"/>
      <c r="D130" s="261"/>
      <c r="E130" s="228">
        <f>SUM(E116:E129)</f>
        <v>270</v>
      </c>
      <c r="F130" s="227">
        <f>SUM(F116:F129)</f>
        <v>32</v>
      </c>
    </row>
    <row r="131" spans="1:6" ht="14.25" customHeight="1">
      <c r="A131" s="219" t="s">
        <v>150</v>
      </c>
      <c r="B131" s="219" t="s">
        <v>58</v>
      </c>
      <c r="C131" s="225" t="s">
        <v>10</v>
      </c>
      <c r="D131" s="225" t="s">
        <v>134</v>
      </c>
      <c r="E131" s="223">
        <v>15</v>
      </c>
      <c r="F131" s="224">
        <v>1</v>
      </c>
    </row>
    <row r="132" spans="1:6" ht="26.25" customHeight="1">
      <c r="A132" s="205" t="s">
        <v>152</v>
      </c>
      <c r="B132" s="205" t="s">
        <v>61</v>
      </c>
      <c r="C132" s="199" t="s">
        <v>133</v>
      </c>
      <c r="D132" s="201" t="s">
        <v>134</v>
      </c>
      <c r="E132" s="201">
        <v>15</v>
      </c>
      <c r="F132" s="202">
        <v>1</v>
      </c>
    </row>
    <row r="133" spans="1:6" ht="27.75" customHeight="1">
      <c r="A133" s="205" t="s">
        <v>153</v>
      </c>
      <c r="B133" s="205" t="s">
        <v>61</v>
      </c>
      <c r="C133" s="201" t="s">
        <v>10</v>
      </c>
      <c r="D133" s="201" t="s">
        <v>134</v>
      </c>
      <c r="E133" s="201">
        <v>15</v>
      </c>
      <c r="F133" s="202">
        <v>2</v>
      </c>
    </row>
    <row r="134" spans="1:6" ht="14.25" customHeight="1">
      <c r="A134" s="205" t="s">
        <v>141</v>
      </c>
      <c r="B134" s="205" t="s">
        <v>66</v>
      </c>
      <c r="C134" s="199" t="s">
        <v>133</v>
      </c>
      <c r="D134" s="201" t="s">
        <v>134</v>
      </c>
      <c r="E134" s="201">
        <v>15</v>
      </c>
      <c r="F134" s="202">
        <v>1</v>
      </c>
    </row>
    <row r="135" spans="1:6" ht="14.25" customHeight="1">
      <c r="A135" s="205" t="s">
        <v>142</v>
      </c>
      <c r="B135" s="205" t="s">
        <v>66</v>
      </c>
      <c r="C135" s="201" t="s">
        <v>10</v>
      </c>
      <c r="D135" s="201" t="s">
        <v>134</v>
      </c>
      <c r="E135" s="201">
        <v>15</v>
      </c>
      <c r="F135" s="202">
        <v>2</v>
      </c>
    </row>
    <row r="136" spans="1:6" ht="14.25" customHeight="1">
      <c r="A136" s="205" t="s">
        <v>143</v>
      </c>
      <c r="B136" s="205" t="s">
        <v>67</v>
      </c>
      <c r="C136" s="199" t="s">
        <v>133</v>
      </c>
      <c r="D136" s="201" t="s">
        <v>134</v>
      </c>
      <c r="E136" s="201">
        <v>15</v>
      </c>
      <c r="F136" s="202">
        <v>1</v>
      </c>
    </row>
    <row r="137" spans="1:6" ht="14.25" customHeight="1">
      <c r="A137" s="205" t="s">
        <v>144</v>
      </c>
      <c r="B137" s="205" t="s">
        <v>67</v>
      </c>
      <c r="C137" s="201" t="s">
        <v>10</v>
      </c>
      <c r="D137" s="201" t="s">
        <v>134</v>
      </c>
      <c r="E137" s="201">
        <v>15</v>
      </c>
      <c r="F137" s="202">
        <v>2</v>
      </c>
    </row>
    <row r="138" spans="1:6" ht="27.75" customHeight="1">
      <c r="A138" s="205" t="s">
        <v>158</v>
      </c>
      <c r="B138" s="205" t="s">
        <v>69</v>
      </c>
      <c r="C138" s="199" t="s">
        <v>133</v>
      </c>
      <c r="D138" s="201" t="s">
        <v>134</v>
      </c>
      <c r="E138" s="201">
        <v>15</v>
      </c>
      <c r="F138" s="202">
        <v>1</v>
      </c>
    </row>
    <row r="139" spans="1:6" ht="27" customHeight="1">
      <c r="A139" s="205" t="s">
        <v>159</v>
      </c>
      <c r="B139" s="205" t="s">
        <v>69</v>
      </c>
      <c r="C139" s="201" t="s">
        <v>10</v>
      </c>
      <c r="D139" s="201" t="s">
        <v>134</v>
      </c>
      <c r="E139" s="201">
        <v>15</v>
      </c>
      <c r="F139" s="202">
        <v>2</v>
      </c>
    </row>
    <row r="140" spans="1:6" ht="13.5" customHeight="1">
      <c r="A140" s="205" t="s">
        <v>160</v>
      </c>
      <c r="B140" s="205" t="s">
        <v>85</v>
      </c>
      <c r="C140" s="201" t="s">
        <v>10</v>
      </c>
      <c r="D140" s="201" t="s">
        <v>134</v>
      </c>
      <c r="E140" s="201">
        <v>15</v>
      </c>
      <c r="F140" s="202">
        <v>2</v>
      </c>
    </row>
    <row r="141" spans="1:6" ht="12.75" customHeight="1">
      <c r="A141" s="205" t="s">
        <v>161</v>
      </c>
      <c r="B141" s="205" t="s">
        <v>91</v>
      </c>
      <c r="C141" s="199" t="s">
        <v>133</v>
      </c>
      <c r="D141" s="201" t="s">
        <v>134</v>
      </c>
      <c r="E141" s="201">
        <v>15</v>
      </c>
      <c r="F141" s="202">
        <v>1</v>
      </c>
    </row>
    <row r="142" spans="1:6" ht="12.75" customHeight="1" thickBot="1">
      <c r="A142" s="220" t="s">
        <v>162</v>
      </c>
      <c r="B142" s="220" t="s">
        <v>91</v>
      </c>
      <c r="C142" s="214" t="s">
        <v>10</v>
      </c>
      <c r="D142" s="214" t="s">
        <v>134</v>
      </c>
      <c r="E142" s="214">
        <v>15</v>
      </c>
      <c r="F142" s="215">
        <v>1</v>
      </c>
    </row>
    <row r="143" spans="1:6" ht="26.25" customHeight="1" thickBot="1">
      <c r="A143" s="262" t="s">
        <v>155</v>
      </c>
      <c r="B143" s="263"/>
      <c r="C143" s="263"/>
      <c r="D143" s="245"/>
      <c r="E143" s="229">
        <f>SUM(E116:E119,E131:E142)</f>
        <v>270</v>
      </c>
      <c r="F143" s="221">
        <f>SUM(F116:F119,F131:F142)</f>
        <v>32</v>
      </c>
    </row>
    <row r="144" spans="1:6" ht="20.25" customHeight="1" thickBot="1" thickTop="1">
      <c r="A144" s="253" t="s">
        <v>128</v>
      </c>
      <c r="B144" s="254"/>
      <c r="C144" s="254"/>
      <c r="D144" s="254"/>
      <c r="E144" s="255"/>
      <c r="F144" s="198">
        <v>10</v>
      </c>
    </row>
    <row r="145" spans="1:6" ht="13.5" thickTop="1">
      <c r="A145" s="192" t="s">
        <v>99</v>
      </c>
      <c r="B145" s="188" t="s">
        <v>120</v>
      </c>
      <c r="C145" s="201" t="s">
        <v>10</v>
      </c>
      <c r="D145" s="201" t="s">
        <v>134</v>
      </c>
      <c r="E145" s="201">
        <v>15</v>
      </c>
      <c r="F145" s="202">
        <v>1</v>
      </c>
    </row>
    <row r="146" spans="1:6" ht="12.75">
      <c r="A146" s="189" t="s">
        <v>100</v>
      </c>
      <c r="B146" s="188" t="s">
        <v>16</v>
      </c>
      <c r="C146" s="201" t="s">
        <v>10</v>
      </c>
      <c r="D146" s="201" t="s">
        <v>134</v>
      </c>
      <c r="E146" s="201">
        <v>30</v>
      </c>
      <c r="F146" s="202">
        <v>5</v>
      </c>
    </row>
    <row r="147" spans="1:6" ht="12.75">
      <c r="A147" s="189" t="s">
        <v>101</v>
      </c>
      <c r="B147" s="188" t="s">
        <v>13</v>
      </c>
      <c r="C147" s="201"/>
      <c r="D147" s="201" t="s">
        <v>31</v>
      </c>
      <c r="E147" s="201">
        <v>0</v>
      </c>
      <c r="F147" s="202">
        <v>10</v>
      </c>
    </row>
    <row r="148" spans="1:6" ht="13.5" thickBot="1">
      <c r="A148" s="208" t="s">
        <v>102</v>
      </c>
      <c r="B148" s="209" t="s">
        <v>14</v>
      </c>
      <c r="C148" s="210"/>
      <c r="D148" s="210" t="s">
        <v>134</v>
      </c>
      <c r="E148" s="210" t="s">
        <v>45</v>
      </c>
      <c r="F148" s="211">
        <v>6</v>
      </c>
    </row>
    <row r="149" spans="1:6" ht="13.5" thickTop="1">
      <c r="A149" s="192" t="s">
        <v>103</v>
      </c>
      <c r="B149" s="193" t="s">
        <v>81</v>
      </c>
      <c r="C149" s="199" t="s">
        <v>133</v>
      </c>
      <c r="D149" s="199" t="s">
        <v>134</v>
      </c>
      <c r="E149" s="199">
        <v>15</v>
      </c>
      <c r="F149" s="200">
        <v>1</v>
      </c>
    </row>
    <row r="150" spans="1:6" ht="12.75">
      <c r="A150" s="189" t="s">
        <v>104</v>
      </c>
      <c r="B150" s="188" t="s">
        <v>81</v>
      </c>
      <c r="C150" s="201" t="s">
        <v>10</v>
      </c>
      <c r="D150" s="201" t="s">
        <v>134</v>
      </c>
      <c r="E150" s="201">
        <v>15</v>
      </c>
      <c r="F150" s="202">
        <v>2</v>
      </c>
    </row>
    <row r="151" spans="1:6" ht="12.75">
      <c r="A151" s="189" t="s">
        <v>105</v>
      </c>
      <c r="B151" s="188" t="s">
        <v>83</v>
      </c>
      <c r="C151" s="201" t="s">
        <v>133</v>
      </c>
      <c r="D151" s="201" t="s">
        <v>134</v>
      </c>
      <c r="E151" s="201">
        <v>15</v>
      </c>
      <c r="F151" s="202">
        <v>1</v>
      </c>
    </row>
    <row r="152" spans="1:6" ht="13.5" thickBot="1">
      <c r="A152" s="212" t="s">
        <v>106</v>
      </c>
      <c r="B152" s="213" t="s">
        <v>83</v>
      </c>
      <c r="C152" s="214" t="s">
        <v>10</v>
      </c>
      <c r="D152" s="214" t="s">
        <v>134</v>
      </c>
      <c r="E152" s="214">
        <v>15</v>
      </c>
      <c r="F152" s="215">
        <v>2</v>
      </c>
    </row>
    <row r="153" spans="1:6" ht="24.75" customHeight="1" thickBot="1">
      <c r="A153" s="259" t="s">
        <v>156</v>
      </c>
      <c r="B153" s="260"/>
      <c r="C153" s="260"/>
      <c r="D153" s="261"/>
      <c r="E153" s="227">
        <f>SUM(E145:E152)</f>
        <v>105</v>
      </c>
      <c r="F153" s="232">
        <f>SUM(F145:F152)</f>
        <v>28</v>
      </c>
    </row>
    <row r="154" spans="1:6" ht="12.75">
      <c r="A154" s="230" t="s">
        <v>150</v>
      </c>
      <c r="B154" s="231" t="s">
        <v>86</v>
      </c>
      <c r="C154" s="199" t="s">
        <v>133</v>
      </c>
      <c r="D154" s="199" t="s">
        <v>134</v>
      </c>
      <c r="E154" s="199">
        <v>15</v>
      </c>
      <c r="F154" s="200">
        <v>1</v>
      </c>
    </row>
    <row r="155" spans="1:6" ht="12.75">
      <c r="A155" s="190" t="s">
        <v>152</v>
      </c>
      <c r="B155" s="191" t="s">
        <v>86</v>
      </c>
      <c r="C155" s="201" t="s">
        <v>10</v>
      </c>
      <c r="D155" s="201" t="s">
        <v>134</v>
      </c>
      <c r="E155" s="201">
        <v>15</v>
      </c>
      <c r="F155" s="202">
        <v>2</v>
      </c>
    </row>
    <row r="156" spans="1:6" ht="12.75">
      <c r="A156" s="190" t="s">
        <v>153</v>
      </c>
      <c r="B156" s="191" t="s">
        <v>87</v>
      </c>
      <c r="C156" s="199" t="s">
        <v>133</v>
      </c>
      <c r="D156" s="199" t="s">
        <v>135</v>
      </c>
      <c r="E156" s="199">
        <v>15</v>
      </c>
      <c r="F156" s="200">
        <v>1</v>
      </c>
    </row>
    <row r="157" spans="1:6" ht="13.5" thickBot="1">
      <c r="A157" s="190" t="s">
        <v>141</v>
      </c>
      <c r="B157" s="191" t="s">
        <v>87</v>
      </c>
      <c r="C157" s="216" t="s">
        <v>10</v>
      </c>
      <c r="D157" s="216" t="s">
        <v>134</v>
      </c>
      <c r="E157" s="216">
        <v>15</v>
      </c>
      <c r="F157" s="217">
        <v>2</v>
      </c>
    </row>
    <row r="158" spans="1:6" ht="27" customHeight="1" thickBot="1">
      <c r="A158" s="259" t="s">
        <v>157</v>
      </c>
      <c r="B158" s="260"/>
      <c r="C158" s="260"/>
      <c r="D158" s="261"/>
      <c r="E158" s="226">
        <f>SUM(E145:E148,E154:E157)</f>
        <v>105</v>
      </c>
      <c r="F158" s="227">
        <f>SUM(F145:F148,F154:F157)</f>
        <v>28</v>
      </c>
    </row>
    <row r="159" spans="1:6" ht="22.5" customHeight="1" thickBot="1">
      <c r="A159" s="246" t="s">
        <v>128</v>
      </c>
      <c r="B159" s="264"/>
      <c r="C159" s="264"/>
      <c r="D159" s="264"/>
      <c r="E159" s="265"/>
      <c r="F159" s="233">
        <v>0</v>
      </c>
    </row>
    <row r="160" spans="1:6" ht="15" customHeight="1" thickTop="1">
      <c r="A160" s="206"/>
      <c r="B160" s="206"/>
      <c r="C160" s="206"/>
      <c r="D160" s="206"/>
      <c r="E160" s="206"/>
      <c r="F160" s="207"/>
    </row>
    <row r="161" spans="1:6" ht="12.75">
      <c r="A161" s="1"/>
      <c r="B161" s="47" t="s">
        <v>57</v>
      </c>
      <c r="C161" s="47"/>
      <c r="D161" s="47"/>
      <c r="E161" s="47"/>
      <c r="F161" s="1"/>
    </row>
    <row r="162" spans="1:6" ht="12.75">
      <c r="A162" s="1"/>
      <c r="B162" s="47"/>
      <c r="C162" s="47"/>
      <c r="D162" s="47"/>
      <c r="E162" s="47"/>
      <c r="F162" s="1"/>
    </row>
    <row r="163" spans="1:6" ht="12.75">
      <c r="A163" s="1"/>
      <c r="B163" s="249" t="s">
        <v>175</v>
      </c>
      <c r="C163" s="249"/>
      <c r="D163" s="249"/>
      <c r="E163" s="249"/>
      <c r="F163" s="249"/>
    </row>
    <row r="164" spans="1:6" ht="12.75">
      <c r="A164" s="1"/>
      <c r="B164" s="1"/>
      <c r="C164" s="1"/>
      <c r="D164" s="1"/>
      <c r="E164" s="1"/>
      <c r="F164" s="1"/>
    </row>
    <row r="165" spans="1:4" ht="12.75">
      <c r="A165" s="1"/>
      <c r="B165" s="1" t="s">
        <v>176</v>
      </c>
      <c r="C165" s="1"/>
      <c r="D165" s="1"/>
    </row>
    <row r="166" spans="1:6" ht="12.75">
      <c r="A166" s="1"/>
      <c r="B166" s="1"/>
      <c r="C166" s="1"/>
      <c r="D166" s="1"/>
      <c r="E166" s="1"/>
      <c r="F166" s="1"/>
    </row>
    <row r="167" spans="1:7" ht="12.75">
      <c r="A167" s="10"/>
      <c r="B167" s="10"/>
      <c r="C167" s="10"/>
      <c r="D167" s="10"/>
      <c r="E167" s="10"/>
      <c r="F167" s="10"/>
      <c r="G167" s="10"/>
    </row>
    <row r="168" spans="1:7" ht="12.75">
      <c r="A168" s="10"/>
      <c r="B168" s="10"/>
      <c r="C168" s="10"/>
      <c r="D168" s="10"/>
      <c r="E168" s="10"/>
      <c r="F168" s="10"/>
      <c r="G168" s="10"/>
    </row>
    <row r="169" spans="1:7" ht="12.75">
      <c r="A169" s="10"/>
      <c r="B169" s="10"/>
      <c r="C169" s="10"/>
      <c r="D169" s="10"/>
      <c r="E169" s="10"/>
      <c r="F169" s="10"/>
      <c r="G169" s="10"/>
    </row>
    <row r="170" spans="1:7" ht="12.75">
      <c r="A170" s="10"/>
      <c r="B170" s="10"/>
      <c r="C170" s="10"/>
      <c r="D170" s="10"/>
      <c r="E170" s="10"/>
      <c r="F170" s="10"/>
      <c r="G170" s="10"/>
    </row>
  </sheetData>
  <mergeCells count="21">
    <mergeCell ref="A115:E115"/>
    <mergeCell ref="A158:D158"/>
    <mergeCell ref="A159:E159"/>
    <mergeCell ref="A130:D130"/>
    <mergeCell ref="A143:D143"/>
    <mergeCell ref="A144:E144"/>
    <mergeCell ref="A153:D153"/>
    <mergeCell ref="A81:D81"/>
    <mergeCell ref="A82:E82"/>
    <mergeCell ref="A99:D99"/>
    <mergeCell ref="A114:D114"/>
    <mergeCell ref="B1:F1"/>
    <mergeCell ref="B2:F2"/>
    <mergeCell ref="B3:F3"/>
    <mergeCell ref="B163:F163"/>
    <mergeCell ref="A24:D24"/>
    <mergeCell ref="A25:E25"/>
    <mergeCell ref="A46:D46"/>
    <mergeCell ref="A47:E47"/>
    <mergeCell ref="B4:F4"/>
    <mergeCell ref="A67:D67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46 F67 F99 F130 F153 F158 F143 E114:F114 F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0"/>
  <sheetViews>
    <sheetView zoomScalePageLayoutView="0" workbookViewId="0" topLeftCell="A13">
      <selection activeCell="V104" sqref="V104"/>
    </sheetView>
  </sheetViews>
  <sheetFormatPr defaultColWidth="9.140625" defaultRowHeight="12.75"/>
  <cols>
    <col min="1" max="1" width="3.140625" style="0" customWidth="1"/>
    <col min="2" max="2" width="27.421875" style="0" customWidth="1"/>
    <col min="3" max="3" width="4.28125" style="0" customWidth="1"/>
    <col min="4" max="4" width="7.421875" style="0" customWidth="1"/>
    <col min="5" max="5" width="7.28125" style="0" customWidth="1"/>
    <col min="6" max="6" width="5.28125" style="0" customWidth="1"/>
    <col min="7" max="7" width="5.8515625" style="0" customWidth="1"/>
    <col min="8" max="8" width="4.00390625" style="0" customWidth="1"/>
    <col min="9" max="9" width="4.28125" style="0" customWidth="1"/>
    <col min="10" max="10" width="5.00390625" style="0" customWidth="1"/>
    <col min="11" max="11" width="4.7109375" style="0" customWidth="1"/>
    <col min="12" max="12" width="5.00390625" style="0" customWidth="1"/>
    <col min="13" max="13" width="5.57421875" style="0" customWidth="1"/>
    <col min="14" max="14" width="4.421875" style="0" customWidth="1"/>
    <col min="15" max="15" width="5.00390625" style="0" customWidth="1"/>
    <col min="16" max="16" width="5.140625" style="0" customWidth="1"/>
    <col min="17" max="17" width="4.421875" style="0" customWidth="1"/>
    <col min="18" max="18" width="4.7109375" style="0" customWidth="1"/>
    <col min="19" max="19" width="5.140625" style="0" customWidth="1"/>
    <col min="20" max="20" width="4.28125" style="2" customWidth="1"/>
    <col min="21" max="21" width="5.28125" style="2" customWidth="1"/>
    <col min="22" max="22" width="5.28125" style="0" customWidth="1"/>
    <col min="23" max="23" width="4.00390625" style="0" customWidth="1"/>
    <col min="24" max="24" width="4.7109375" style="0" customWidth="1"/>
    <col min="25" max="25" width="5.421875" style="0" customWidth="1"/>
  </cols>
  <sheetData>
    <row r="1" spans="1:26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 t="s">
        <v>168</v>
      </c>
      <c r="P1" s="4"/>
      <c r="Q1" s="4"/>
      <c r="R1" s="4"/>
      <c r="S1" s="5"/>
      <c r="T1" s="5"/>
      <c r="U1" s="4"/>
      <c r="V1" s="4"/>
      <c r="W1" s="4"/>
      <c r="X1" s="4"/>
      <c r="Y1" s="4"/>
      <c r="Z1" s="4"/>
    </row>
    <row r="2" spans="1:26" ht="16.5" customHeight="1">
      <c r="A2" s="293" t="s">
        <v>19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55"/>
    </row>
    <row r="3" spans="1:26" ht="18" customHeight="1" thickBot="1">
      <c r="A3" s="294" t="s">
        <v>169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56"/>
    </row>
    <row r="4" spans="1:26" ht="12.75">
      <c r="A4" s="304" t="s">
        <v>0</v>
      </c>
      <c r="B4" s="295" t="s">
        <v>1</v>
      </c>
      <c r="C4" s="284" t="s">
        <v>2</v>
      </c>
      <c r="D4" s="285"/>
      <c r="E4" s="298" t="s">
        <v>3</v>
      </c>
      <c r="F4" s="284"/>
      <c r="G4" s="299"/>
      <c r="H4" s="302" t="s">
        <v>4</v>
      </c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6"/>
      <c r="Z4" s="7"/>
    </row>
    <row r="5" spans="1:26" ht="12.75">
      <c r="A5" s="305"/>
      <c r="B5" s="296"/>
      <c r="C5" s="286"/>
      <c r="D5" s="287"/>
      <c r="E5" s="300"/>
      <c r="F5" s="286"/>
      <c r="G5" s="301"/>
      <c r="H5" s="303">
        <v>1</v>
      </c>
      <c r="I5" s="303"/>
      <c r="J5" s="8" t="s">
        <v>5</v>
      </c>
      <c r="K5" s="303">
        <v>2</v>
      </c>
      <c r="L5" s="303"/>
      <c r="M5" s="8" t="s">
        <v>5</v>
      </c>
      <c r="N5" s="303">
        <v>3</v>
      </c>
      <c r="O5" s="303"/>
      <c r="P5" s="8" t="s">
        <v>5</v>
      </c>
      <c r="Q5" s="303">
        <v>4</v>
      </c>
      <c r="R5" s="303"/>
      <c r="S5" s="9" t="s">
        <v>5</v>
      </c>
      <c r="T5" s="303">
        <v>5</v>
      </c>
      <c r="U5" s="303"/>
      <c r="V5" s="8" t="s">
        <v>5</v>
      </c>
      <c r="W5" s="303">
        <v>6</v>
      </c>
      <c r="X5" s="303"/>
      <c r="Y5" s="8" t="s">
        <v>5</v>
      </c>
      <c r="Z5" s="10"/>
    </row>
    <row r="6" spans="1:26" ht="13.5" thickBot="1">
      <c r="A6" s="306"/>
      <c r="B6" s="297"/>
      <c r="C6" s="12" t="s">
        <v>6</v>
      </c>
      <c r="D6" s="13" t="s">
        <v>7</v>
      </c>
      <c r="E6" s="13" t="s">
        <v>8</v>
      </c>
      <c r="F6" s="13" t="s">
        <v>9</v>
      </c>
      <c r="G6" s="96" t="s">
        <v>10</v>
      </c>
      <c r="H6" s="12" t="s">
        <v>9</v>
      </c>
      <c r="I6" s="14" t="s">
        <v>11</v>
      </c>
      <c r="J6" s="15"/>
      <c r="K6" s="12" t="s">
        <v>9</v>
      </c>
      <c r="L6" s="14" t="s">
        <v>11</v>
      </c>
      <c r="M6" s="15"/>
      <c r="N6" s="12" t="s">
        <v>9</v>
      </c>
      <c r="O6" s="14" t="s">
        <v>11</v>
      </c>
      <c r="P6" s="15"/>
      <c r="Q6" s="12" t="s">
        <v>9</v>
      </c>
      <c r="R6" s="14" t="s">
        <v>11</v>
      </c>
      <c r="S6" s="15"/>
      <c r="T6" s="12" t="s">
        <v>9</v>
      </c>
      <c r="U6" s="14" t="s">
        <v>11</v>
      </c>
      <c r="V6" s="15"/>
      <c r="W6" s="12" t="s">
        <v>9</v>
      </c>
      <c r="X6" s="14" t="s">
        <v>11</v>
      </c>
      <c r="Y6" s="16"/>
      <c r="Z6" s="10"/>
    </row>
    <row r="7" spans="1:26" ht="13.5" thickBot="1">
      <c r="A7" s="277" t="s">
        <v>95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9"/>
      <c r="Z7" s="10"/>
    </row>
    <row r="8" spans="1:27" ht="12.75">
      <c r="A8" s="17">
        <v>1</v>
      </c>
      <c r="B8" s="87" t="s">
        <v>42</v>
      </c>
      <c r="C8" s="18">
        <v>1</v>
      </c>
      <c r="D8" s="19">
        <v>1</v>
      </c>
      <c r="E8" s="20">
        <f aca="true" t="shared" si="0" ref="E8:E14">SUM(F8,G8)</f>
        <v>45</v>
      </c>
      <c r="F8" s="20">
        <f aca="true" t="shared" si="1" ref="F8:G12">SUM(H8,K8,N8,Q8,T8,W8)</f>
        <v>30</v>
      </c>
      <c r="G8" s="97">
        <f t="shared" si="1"/>
        <v>15</v>
      </c>
      <c r="H8" s="18">
        <v>30</v>
      </c>
      <c r="I8" s="21">
        <v>15</v>
      </c>
      <c r="J8" s="22">
        <v>4</v>
      </c>
      <c r="K8" s="18"/>
      <c r="L8" s="21"/>
      <c r="M8" s="22"/>
      <c r="N8" s="18"/>
      <c r="O8" s="21"/>
      <c r="P8" s="22"/>
      <c r="Q8" s="18"/>
      <c r="R8" s="21"/>
      <c r="S8" s="22"/>
      <c r="T8" s="81"/>
      <c r="U8" s="82"/>
      <c r="V8" s="83"/>
      <c r="W8" s="18"/>
      <c r="X8" s="50"/>
      <c r="Y8" s="23"/>
      <c r="Z8" s="10"/>
      <c r="AA8" s="1"/>
    </row>
    <row r="9" spans="1:27" ht="12.75">
      <c r="A9" s="17">
        <v>2</v>
      </c>
      <c r="B9" s="39" t="s">
        <v>50</v>
      </c>
      <c r="C9" s="24"/>
      <c r="D9" s="25">
        <v>1</v>
      </c>
      <c r="E9" s="48">
        <f t="shared" si="0"/>
        <v>30</v>
      </c>
      <c r="F9" s="48">
        <f t="shared" si="1"/>
        <v>15</v>
      </c>
      <c r="G9" s="98">
        <f t="shared" si="1"/>
        <v>15</v>
      </c>
      <c r="H9" s="24">
        <v>15</v>
      </c>
      <c r="I9" s="26">
        <v>15</v>
      </c>
      <c r="J9" s="27">
        <v>2</v>
      </c>
      <c r="K9" s="24"/>
      <c r="L9" s="26"/>
      <c r="M9" s="27"/>
      <c r="N9" s="24"/>
      <c r="O9" s="26"/>
      <c r="P9" s="27"/>
      <c r="Q9" s="24"/>
      <c r="R9" s="21"/>
      <c r="S9" s="22"/>
      <c r="T9" s="81"/>
      <c r="U9" s="82"/>
      <c r="V9" s="83"/>
      <c r="W9" s="18"/>
      <c r="X9" s="50"/>
      <c r="Y9" s="23"/>
      <c r="Z9" s="10"/>
      <c r="AA9" s="1"/>
    </row>
    <row r="10" spans="1:27" ht="12.75">
      <c r="A10" s="17">
        <v>3</v>
      </c>
      <c r="B10" s="39" t="s">
        <v>20</v>
      </c>
      <c r="C10" s="24">
        <v>1</v>
      </c>
      <c r="D10" s="25">
        <v>1</v>
      </c>
      <c r="E10" s="48">
        <f t="shared" si="0"/>
        <v>45</v>
      </c>
      <c r="F10" s="48">
        <f t="shared" si="1"/>
        <v>30</v>
      </c>
      <c r="G10" s="98">
        <f t="shared" si="1"/>
        <v>15</v>
      </c>
      <c r="H10" s="24">
        <v>30</v>
      </c>
      <c r="I10" s="26">
        <v>15</v>
      </c>
      <c r="J10" s="27">
        <v>4</v>
      </c>
      <c r="K10" s="24"/>
      <c r="L10" s="26"/>
      <c r="M10" s="27"/>
      <c r="N10" s="24"/>
      <c r="O10" s="26"/>
      <c r="P10" s="27"/>
      <c r="Q10" s="24"/>
      <c r="R10" s="21"/>
      <c r="S10" s="22"/>
      <c r="T10" s="81"/>
      <c r="U10" s="82"/>
      <c r="V10" s="83"/>
      <c r="W10" s="18"/>
      <c r="X10" s="50"/>
      <c r="Y10" s="23"/>
      <c r="Z10" s="10"/>
      <c r="AA10" s="1"/>
    </row>
    <row r="11" spans="1:27" ht="12.75">
      <c r="A11" s="17">
        <v>4</v>
      </c>
      <c r="B11" s="39" t="s">
        <v>51</v>
      </c>
      <c r="C11" s="24">
        <v>2</v>
      </c>
      <c r="D11" s="25">
        <v>2</v>
      </c>
      <c r="E11" s="48">
        <f t="shared" si="0"/>
        <v>45</v>
      </c>
      <c r="F11" s="48">
        <f>SUM(H11,K11,N11,Q11,T11,W11)</f>
        <v>30</v>
      </c>
      <c r="G11" s="98">
        <f>SUM(I11,L11,O11,R11,U11,X11)</f>
        <v>15</v>
      </c>
      <c r="H11" s="24"/>
      <c r="I11" s="26"/>
      <c r="J11" s="27"/>
      <c r="K11" s="24">
        <v>30</v>
      </c>
      <c r="L11" s="26">
        <v>15</v>
      </c>
      <c r="M11" s="27">
        <v>4</v>
      </c>
      <c r="N11" s="24"/>
      <c r="O11" s="26"/>
      <c r="P11" s="27"/>
      <c r="Q11" s="24"/>
      <c r="R11" s="21"/>
      <c r="S11" s="22"/>
      <c r="T11" s="81"/>
      <c r="U11" s="82"/>
      <c r="V11" s="83"/>
      <c r="W11" s="18"/>
      <c r="X11" s="50"/>
      <c r="Y11" s="23"/>
      <c r="Z11" s="10"/>
      <c r="AA11" s="1"/>
    </row>
    <row r="12" spans="1:27" ht="12.75">
      <c r="A12" s="17">
        <v>5</v>
      </c>
      <c r="B12" s="39" t="s">
        <v>21</v>
      </c>
      <c r="C12" s="24">
        <v>1</v>
      </c>
      <c r="D12" s="25">
        <v>1</v>
      </c>
      <c r="E12" s="48">
        <f t="shared" si="0"/>
        <v>60</v>
      </c>
      <c r="F12" s="48">
        <f t="shared" si="1"/>
        <v>30</v>
      </c>
      <c r="G12" s="98">
        <f t="shared" si="1"/>
        <v>30</v>
      </c>
      <c r="H12" s="24">
        <v>30</v>
      </c>
      <c r="I12" s="26">
        <v>30</v>
      </c>
      <c r="J12" s="27">
        <v>4</v>
      </c>
      <c r="K12" s="24"/>
      <c r="L12" s="26"/>
      <c r="M12" s="27"/>
      <c r="N12" s="24"/>
      <c r="O12" s="26"/>
      <c r="P12" s="27"/>
      <c r="Q12" s="24"/>
      <c r="R12" s="21"/>
      <c r="S12" s="22"/>
      <c r="T12" s="58"/>
      <c r="U12" s="59"/>
      <c r="V12" s="60"/>
      <c r="W12" s="18"/>
      <c r="X12" s="50"/>
      <c r="Y12" s="23"/>
      <c r="Z12" s="10"/>
      <c r="AA12" s="1"/>
    </row>
    <row r="13" spans="1:27" ht="12.75">
      <c r="A13" s="17">
        <v>6</v>
      </c>
      <c r="B13" s="39" t="s">
        <v>43</v>
      </c>
      <c r="C13" s="24">
        <v>1</v>
      </c>
      <c r="D13" s="25">
        <v>1</v>
      </c>
      <c r="E13" s="48">
        <f t="shared" si="0"/>
        <v>45</v>
      </c>
      <c r="F13" s="48">
        <f>SUM(H13,K13,N13,Q13,T13,W13)</f>
        <v>30</v>
      </c>
      <c r="G13" s="98">
        <f>SUM(I13,L13,O13,R13,U13,X13)</f>
        <v>15</v>
      </c>
      <c r="H13" s="24">
        <v>30</v>
      </c>
      <c r="I13" s="26">
        <v>15</v>
      </c>
      <c r="J13" s="27">
        <v>4</v>
      </c>
      <c r="K13" s="24"/>
      <c r="L13" s="26"/>
      <c r="M13" s="27"/>
      <c r="N13" s="24"/>
      <c r="O13" s="26"/>
      <c r="P13" s="27"/>
      <c r="Q13" s="24"/>
      <c r="R13" s="21"/>
      <c r="S13" s="22"/>
      <c r="T13" s="58"/>
      <c r="U13" s="59"/>
      <c r="V13" s="60"/>
      <c r="W13" s="18"/>
      <c r="X13" s="50"/>
      <c r="Y13" s="23"/>
      <c r="Z13" s="10"/>
      <c r="AA13" s="1"/>
    </row>
    <row r="14" spans="1:27" ht="12.75">
      <c r="A14" s="17">
        <v>7</v>
      </c>
      <c r="B14" s="39" t="s">
        <v>32</v>
      </c>
      <c r="C14" s="24"/>
      <c r="D14" s="25">
        <v>2</v>
      </c>
      <c r="E14" s="48">
        <f t="shared" si="0"/>
        <v>30</v>
      </c>
      <c r="F14" s="48">
        <f>SUM(H14,K14,N14,Q14,T14,W14)</f>
        <v>15</v>
      </c>
      <c r="G14" s="98">
        <f>SUM(I14,L14,O14,R14,U14,X14)</f>
        <v>15</v>
      </c>
      <c r="H14" s="24"/>
      <c r="I14" s="26"/>
      <c r="J14" s="27"/>
      <c r="K14" s="24">
        <v>15</v>
      </c>
      <c r="L14" s="26">
        <v>15</v>
      </c>
      <c r="M14" s="27">
        <v>2</v>
      </c>
      <c r="N14" s="24"/>
      <c r="O14" s="26"/>
      <c r="P14" s="27"/>
      <c r="Q14" s="24"/>
      <c r="R14" s="21"/>
      <c r="S14" s="22"/>
      <c r="T14" s="58"/>
      <c r="U14" s="59"/>
      <c r="V14" s="60"/>
      <c r="W14" s="18"/>
      <c r="X14" s="50"/>
      <c r="Y14" s="23"/>
      <c r="Z14" s="10"/>
      <c r="AA14" s="1"/>
    </row>
    <row r="15" spans="1:27" ht="12.75">
      <c r="A15" s="17">
        <v>8</v>
      </c>
      <c r="B15" s="85" t="s">
        <v>29</v>
      </c>
      <c r="C15" s="24"/>
      <c r="D15" s="18">
        <v>1</v>
      </c>
      <c r="E15" s="48">
        <f aca="true" t="shared" si="2" ref="E15:E25">SUM(F15,G15)</f>
        <v>30</v>
      </c>
      <c r="F15" s="48">
        <f aca="true" t="shared" si="3" ref="F15:F25">SUM(H15,K15,N15,Q15,T15,W15)</f>
        <v>15</v>
      </c>
      <c r="G15" s="98">
        <f aca="true" t="shared" si="4" ref="G15:G25">SUM(I15,L15,O15,R15,U15,X15)</f>
        <v>15</v>
      </c>
      <c r="H15" s="18">
        <v>15</v>
      </c>
      <c r="I15" s="21">
        <v>15</v>
      </c>
      <c r="J15" s="22">
        <v>2</v>
      </c>
      <c r="K15" s="24"/>
      <c r="L15" s="26"/>
      <c r="M15" s="27"/>
      <c r="N15" s="24"/>
      <c r="O15" s="26"/>
      <c r="P15" s="27"/>
      <c r="Q15" s="24"/>
      <c r="R15" s="21"/>
      <c r="S15" s="22"/>
      <c r="T15" s="58"/>
      <c r="U15" s="59"/>
      <c r="V15" s="60"/>
      <c r="W15" s="18"/>
      <c r="X15" s="50"/>
      <c r="Y15" s="23"/>
      <c r="Z15" s="10"/>
      <c r="AA15" s="1"/>
    </row>
    <row r="16" spans="1:27" ht="22.5">
      <c r="A16" s="17">
        <v>9</v>
      </c>
      <c r="B16" s="43" t="s">
        <v>92</v>
      </c>
      <c r="C16" s="89"/>
      <c r="D16" s="25">
        <v>3</v>
      </c>
      <c r="E16" s="48">
        <f t="shared" si="2"/>
        <v>30</v>
      </c>
      <c r="F16" s="48">
        <f t="shared" si="3"/>
        <v>15</v>
      </c>
      <c r="G16" s="98">
        <f t="shared" si="4"/>
        <v>15</v>
      </c>
      <c r="H16" s="24"/>
      <c r="I16" s="26"/>
      <c r="J16" s="27"/>
      <c r="K16" s="24"/>
      <c r="L16" s="26"/>
      <c r="M16" s="27"/>
      <c r="N16" s="24">
        <v>15</v>
      </c>
      <c r="O16" s="40">
        <v>15</v>
      </c>
      <c r="P16" s="27">
        <v>3</v>
      </c>
      <c r="Q16" s="24"/>
      <c r="R16" s="21"/>
      <c r="S16" s="22"/>
      <c r="T16" s="58"/>
      <c r="U16" s="59"/>
      <c r="V16" s="60"/>
      <c r="W16" s="18"/>
      <c r="X16" s="50"/>
      <c r="Y16" s="23"/>
      <c r="Z16" s="10"/>
      <c r="AA16" s="1"/>
    </row>
    <row r="17" spans="1:27" ht="12.75">
      <c r="A17" s="17">
        <v>10</v>
      </c>
      <c r="B17" s="43" t="s">
        <v>22</v>
      </c>
      <c r="C17" s="89">
        <v>2</v>
      </c>
      <c r="D17" s="25">
        <v>2</v>
      </c>
      <c r="E17" s="48">
        <f t="shared" si="2"/>
        <v>45</v>
      </c>
      <c r="F17" s="48">
        <f t="shared" si="3"/>
        <v>15</v>
      </c>
      <c r="G17" s="98">
        <f t="shared" si="4"/>
        <v>30</v>
      </c>
      <c r="H17" s="24"/>
      <c r="I17" s="26"/>
      <c r="J17" s="27"/>
      <c r="K17" s="24">
        <v>15</v>
      </c>
      <c r="L17" s="21">
        <v>30</v>
      </c>
      <c r="M17" s="27">
        <v>4</v>
      </c>
      <c r="N17" s="24"/>
      <c r="O17" s="26"/>
      <c r="P17" s="27"/>
      <c r="Q17" s="24"/>
      <c r="R17" s="21"/>
      <c r="S17" s="22"/>
      <c r="T17" s="58"/>
      <c r="U17" s="59"/>
      <c r="V17" s="60"/>
      <c r="W17" s="18"/>
      <c r="X17" s="50"/>
      <c r="Y17" s="23"/>
      <c r="Z17" s="10"/>
      <c r="AA17" s="1"/>
    </row>
    <row r="18" spans="1:27" ht="12.75">
      <c r="A18" s="17">
        <v>11</v>
      </c>
      <c r="B18" s="85" t="s">
        <v>28</v>
      </c>
      <c r="C18" s="88"/>
      <c r="D18" s="25">
        <v>2</v>
      </c>
      <c r="E18" s="48">
        <f t="shared" si="2"/>
        <v>30</v>
      </c>
      <c r="F18" s="48">
        <f t="shared" si="3"/>
        <v>15</v>
      </c>
      <c r="G18" s="98">
        <f t="shared" si="4"/>
        <v>15</v>
      </c>
      <c r="H18" s="24"/>
      <c r="I18" s="26"/>
      <c r="J18" s="27"/>
      <c r="K18" s="18">
        <v>15</v>
      </c>
      <c r="L18" s="50">
        <v>15</v>
      </c>
      <c r="M18" s="69">
        <v>2</v>
      </c>
      <c r="N18" s="24"/>
      <c r="O18" s="26"/>
      <c r="P18" s="27"/>
      <c r="Q18" s="24"/>
      <c r="R18" s="21"/>
      <c r="S18" s="22"/>
      <c r="T18" s="58"/>
      <c r="U18" s="59"/>
      <c r="V18" s="60"/>
      <c r="W18" s="18"/>
      <c r="X18" s="50"/>
      <c r="Y18" s="23"/>
      <c r="Z18" s="10"/>
      <c r="AA18" s="1"/>
    </row>
    <row r="19" spans="1:27" ht="12.75">
      <c r="A19" s="17">
        <v>12</v>
      </c>
      <c r="B19" s="43" t="s">
        <v>48</v>
      </c>
      <c r="C19" s="24"/>
      <c r="D19" s="25">
        <v>3</v>
      </c>
      <c r="E19" s="48">
        <f t="shared" si="2"/>
        <v>30</v>
      </c>
      <c r="F19" s="48">
        <f t="shared" si="3"/>
        <v>15</v>
      </c>
      <c r="G19" s="98">
        <f t="shared" si="4"/>
        <v>15</v>
      </c>
      <c r="H19" s="24"/>
      <c r="I19" s="26"/>
      <c r="J19" s="27"/>
      <c r="K19" s="24"/>
      <c r="L19" s="26"/>
      <c r="M19" s="27"/>
      <c r="N19" s="18">
        <v>15</v>
      </c>
      <c r="O19" s="50">
        <v>15</v>
      </c>
      <c r="P19" s="22">
        <v>2</v>
      </c>
      <c r="Q19" s="24"/>
      <c r="R19" s="21"/>
      <c r="S19" s="22"/>
      <c r="T19" s="58"/>
      <c r="U19" s="59"/>
      <c r="V19" s="60"/>
      <c r="W19" s="18"/>
      <c r="X19" s="50"/>
      <c r="Y19" s="23"/>
      <c r="Z19" s="10"/>
      <c r="AA19" s="1"/>
    </row>
    <row r="20" spans="1:27" ht="22.5">
      <c r="A20" s="167">
        <v>13</v>
      </c>
      <c r="B20" s="244" t="s">
        <v>170</v>
      </c>
      <c r="C20" s="168">
        <v>5</v>
      </c>
      <c r="D20" s="169" t="s">
        <v>12</v>
      </c>
      <c r="E20" s="170">
        <f t="shared" si="2"/>
        <v>120</v>
      </c>
      <c r="F20" s="170">
        <f t="shared" si="3"/>
        <v>0</v>
      </c>
      <c r="G20" s="171">
        <f t="shared" si="4"/>
        <v>120</v>
      </c>
      <c r="H20" s="172"/>
      <c r="I20" s="173"/>
      <c r="J20" s="174"/>
      <c r="K20" s="172"/>
      <c r="L20" s="173">
        <v>30</v>
      </c>
      <c r="M20" s="174">
        <v>2</v>
      </c>
      <c r="N20" s="172"/>
      <c r="O20" s="173">
        <v>30</v>
      </c>
      <c r="P20" s="174">
        <v>2</v>
      </c>
      <c r="Q20" s="172"/>
      <c r="R20" s="175">
        <v>30</v>
      </c>
      <c r="S20" s="176">
        <v>2</v>
      </c>
      <c r="T20" s="177"/>
      <c r="U20" s="178">
        <v>30</v>
      </c>
      <c r="V20" s="179">
        <v>2</v>
      </c>
      <c r="W20" s="168"/>
      <c r="X20" s="180"/>
      <c r="Y20" s="179"/>
      <c r="Z20" s="10"/>
      <c r="AA20" s="1"/>
    </row>
    <row r="21" spans="1:27" ht="12.75">
      <c r="A21" s="167">
        <v>14</v>
      </c>
      <c r="B21" s="181" t="s">
        <v>53</v>
      </c>
      <c r="C21" s="168"/>
      <c r="D21" s="169">
        <v>1</v>
      </c>
      <c r="E21" s="170">
        <f t="shared" si="2"/>
        <v>30</v>
      </c>
      <c r="F21" s="170">
        <f t="shared" si="3"/>
        <v>0</v>
      </c>
      <c r="G21" s="171">
        <f t="shared" si="4"/>
        <v>30</v>
      </c>
      <c r="H21" s="172"/>
      <c r="I21" s="173">
        <v>30</v>
      </c>
      <c r="J21" s="174">
        <v>2</v>
      </c>
      <c r="K21" s="172"/>
      <c r="L21" s="173"/>
      <c r="M21" s="174"/>
      <c r="N21" s="172"/>
      <c r="O21" s="173"/>
      <c r="P21" s="174"/>
      <c r="Q21" s="172"/>
      <c r="R21" s="175"/>
      <c r="S21" s="176"/>
      <c r="T21" s="177"/>
      <c r="U21" s="178"/>
      <c r="V21" s="179"/>
      <c r="W21" s="168"/>
      <c r="X21" s="180"/>
      <c r="Y21" s="179"/>
      <c r="Z21" s="10"/>
      <c r="AA21" s="1"/>
    </row>
    <row r="22" spans="1:27" ht="12.75">
      <c r="A22" s="167">
        <v>15</v>
      </c>
      <c r="B22" s="182" t="s">
        <v>33</v>
      </c>
      <c r="C22" s="172"/>
      <c r="D22" s="183">
        <v>1.2</v>
      </c>
      <c r="E22" s="170">
        <f t="shared" si="2"/>
        <v>60</v>
      </c>
      <c r="F22" s="170">
        <f t="shared" si="3"/>
        <v>0</v>
      </c>
      <c r="G22" s="171">
        <f t="shared" si="4"/>
        <v>60</v>
      </c>
      <c r="H22" s="172"/>
      <c r="I22" s="173">
        <v>30</v>
      </c>
      <c r="J22" s="174">
        <v>1</v>
      </c>
      <c r="K22" s="172"/>
      <c r="L22" s="173">
        <v>30</v>
      </c>
      <c r="M22" s="174">
        <v>1</v>
      </c>
      <c r="N22" s="172"/>
      <c r="O22" s="173"/>
      <c r="P22" s="174"/>
      <c r="Q22" s="172"/>
      <c r="R22" s="175"/>
      <c r="S22" s="176"/>
      <c r="T22" s="177"/>
      <c r="U22" s="178"/>
      <c r="V22" s="179"/>
      <c r="W22" s="168"/>
      <c r="X22" s="180"/>
      <c r="Y22" s="179"/>
      <c r="Z22" s="10"/>
      <c r="AA22" s="1"/>
    </row>
    <row r="23" spans="1:27" ht="12.75">
      <c r="A23" s="17">
        <v>16</v>
      </c>
      <c r="B23" s="61" t="s">
        <v>34</v>
      </c>
      <c r="C23" s="18"/>
      <c r="D23" s="19">
        <v>2</v>
      </c>
      <c r="E23" s="20">
        <f t="shared" si="2"/>
        <v>45</v>
      </c>
      <c r="F23" s="20">
        <f t="shared" si="3"/>
        <v>15</v>
      </c>
      <c r="G23" s="99">
        <f t="shared" si="4"/>
        <v>30</v>
      </c>
      <c r="H23" s="18"/>
      <c r="I23" s="21"/>
      <c r="J23" s="22"/>
      <c r="K23" s="18">
        <v>15</v>
      </c>
      <c r="L23" s="21">
        <v>30</v>
      </c>
      <c r="M23" s="22">
        <v>3</v>
      </c>
      <c r="N23" s="24"/>
      <c r="O23" s="26"/>
      <c r="P23" s="27"/>
      <c r="Q23" s="24"/>
      <c r="R23" s="21"/>
      <c r="S23" s="22"/>
      <c r="T23" s="58"/>
      <c r="U23" s="59"/>
      <c r="V23" s="60"/>
      <c r="W23" s="18"/>
      <c r="X23" s="50"/>
      <c r="Y23" s="23"/>
      <c r="Z23" s="10"/>
      <c r="AA23" s="1"/>
    </row>
    <row r="24" spans="1:27" ht="12.75">
      <c r="A24" s="17">
        <v>17</v>
      </c>
      <c r="B24" s="61" t="s">
        <v>46</v>
      </c>
      <c r="C24" s="18"/>
      <c r="D24" s="19">
        <v>1</v>
      </c>
      <c r="E24" s="48">
        <f t="shared" si="2"/>
        <v>15</v>
      </c>
      <c r="F24" s="48">
        <f t="shared" si="3"/>
        <v>15</v>
      </c>
      <c r="G24" s="98">
        <f t="shared" si="4"/>
        <v>0</v>
      </c>
      <c r="H24" s="18">
        <v>15</v>
      </c>
      <c r="I24" s="21"/>
      <c r="J24" s="22">
        <v>2</v>
      </c>
      <c r="K24" s="24"/>
      <c r="L24" s="26"/>
      <c r="M24" s="27"/>
      <c r="N24" s="24"/>
      <c r="O24" s="26"/>
      <c r="P24" s="27"/>
      <c r="Q24" s="24"/>
      <c r="R24" s="21"/>
      <c r="S24" s="22"/>
      <c r="T24" s="58"/>
      <c r="U24" s="59"/>
      <c r="V24" s="60"/>
      <c r="W24" s="18"/>
      <c r="X24" s="50"/>
      <c r="Y24" s="23"/>
      <c r="Z24" s="10"/>
      <c r="AA24" s="1"/>
    </row>
    <row r="25" spans="1:27" ht="12.75">
      <c r="A25" s="17">
        <v>18</v>
      </c>
      <c r="B25" s="90" t="s">
        <v>54</v>
      </c>
      <c r="C25" s="24"/>
      <c r="D25" s="25">
        <v>1</v>
      </c>
      <c r="E25" s="48">
        <f t="shared" si="2"/>
        <v>15</v>
      </c>
      <c r="F25" s="48">
        <f t="shared" si="3"/>
        <v>0</v>
      </c>
      <c r="G25" s="98">
        <f t="shared" si="4"/>
        <v>15</v>
      </c>
      <c r="H25" s="24"/>
      <c r="I25" s="26">
        <v>15</v>
      </c>
      <c r="J25" s="27">
        <v>1</v>
      </c>
      <c r="K25" s="24"/>
      <c r="L25" s="26"/>
      <c r="M25" s="27"/>
      <c r="N25" s="24"/>
      <c r="O25" s="26"/>
      <c r="P25" s="27"/>
      <c r="Q25" s="24"/>
      <c r="R25" s="21"/>
      <c r="S25" s="22"/>
      <c r="T25" s="58"/>
      <c r="U25" s="59"/>
      <c r="V25" s="60"/>
      <c r="W25" s="18"/>
      <c r="X25" s="50"/>
      <c r="Y25" s="23"/>
      <c r="Z25" s="10"/>
      <c r="AA25" s="1"/>
    </row>
    <row r="26" spans="1:27" ht="12.75">
      <c r="A26" s="17">
        <v>19</v>
      </c>
      <c r="B26" s="39" t="s">
        <v>49</v>
      </c>
      <c r="C26" s="24">
        <v>2</v>
      </c>
      <c r="D26" s="25">
        <v>2</v>
      </c>
      <c r="E26" s="48">
        <f>SUM(F26,G26)</f>
        <v>45</v>
      </c>
      <c r="F26" s="48">
        <f>SUM(H26,K26,N26,Q26,T26,W26)</f>
        <v>30</v>
      </c>
      <c r="G26" s="98">
        <f>SUM(I26,L26,O26,R26,U26,X26)</f>
        <v>15</v>
      </c>
      <c r="H26" s="24"/>
      <c r="I26" s="26"/>
      <c r="J26" s="27"/>
      <c r="K26" s="24">
        <v>30</v>
      </c>
      <c r="L26" s="26">
        <v>15</v>
      </c>
      <c r="M26" s="27">
        <v>4</v>
      </c>
      <c r="N26" s="24"/>
      <c r="O26" s="26"/>
      <c r="P26" s="27"/>
      <c r="Q26" s="24"/>
      <c r="R26" s="21"/>
      <c r="S26" s="22"/>
      <c r="T26" s="58"/>
      <c r="U26" s="59"/>
      <c r="V26" s="60"/>
      <c r="W26" s="18"/>
      <c r="X26" s="50"/>
      <c r="Y26" s="23"/>
      <c r="Z26" s="10"/>
      <c r="AA26" s="1"/>
    </row>
    <row r="27" spans="1:26" ht="13.5" thickBot="1">
      <c r="A27" s="17">
        <v>20</v>
      </c>
      <c r="B27" s="73" t="s">
        <v>30</v>
      </c>
      <c r="C27" s="24"/>
      <c r="D27" s="25">
        <v>1</v>
      </c>
      <c r="E27" s="48">
        <f>SUM(F27,G27)</f>
        <v>30</v>
      </c>
      <c r="F27" s="48">
        <f>SUM(H27,K27,N27,Q27,T27,W27)</f>
        <v>15</v>
      </c>
      <c r="G27" s="98">
        <f>SUM(I27,L27,O27,R27,U27,X27)</f>
        <v>15</v>
      </c>
      <c r="H27" s="24">
        <v>15</v>
      </c>
      <c r="I27" s="40">
        <v>15</v>
      </c>
      <c r="J27" s="27">
        <v>3</v>
      </c>
      <c r="K27" s="24"/>
      <c r="L27" s="40"/>
      <c r="M27" s="27"/>
      <c r="N27" s="24"/>
      <c r="O27" s="40"/>
      <c r="P27" s="27"/>
      <c r="Q27" s="24"/>
      <c r="R27" s="21"/>
      <c r="S27" s="22"/>
      <c r="T27" s="18"/>
      <c r="U27" s="50"/>
      <c r="V27" s="22"/>
      <c r="W27" s="18"/>
      <c r="X27" s="50"/>
      <c r="Y27" s="23"/>
      <c r="Z27" s="10"/>
    </row>
    <row r="28" spans="1:26" ht="13.5" thickBot="1">
      <c r="A28" s="280" t="s">
        <v>15</v>
      </c>
      <c r="B28" s="281"/>
      <c r="C28" s="30"/>
      <c r="D28" s="31"/>
      <c r="E28" s="32">
        <f aca="true" t="shared" si="5" ref="E28:Y28">SUM(E8:E27)</f>
        <v>825</v>
      </c>
      <c r="F28" s="32">
        <f t="shared" si="5"/>
        <v>330</v>
      </c>
      <c r="G28" s="35">
        <f t="shared" si="5"/>
        <v>495</v>
      </c>
      <c r="H28" s="45">
        <f t="shared" si="5"/>
        <v>180</v>
      </c>
      <c r="I28" s="35">
        <f t="shared" si="5"/>
        <v>195</v>
      </c>
      <c r="J28" s="37">
        <f t="shared" si="5"/>
        <v>29</v>
      </c>
      <c r="K28" s="45">
        <f t="shared" si="5"/>
        <v>120</v>
      </c>
      <c r="L28" s="35">
        <f t="shared" si="5"/>
        <v>180</v>
      </c>
      <c r="M28" s="37">
        <f t="shared" si="5"/>
        <v>22</v>
      </c>
      <c r="N28" s="45">
        <f t="shared" si="5"/>
        <v>30</v>
      </c>
      <c r="O28" s="35">
        <f t="shared" si="5"/>
        <v>60</v>
      </c>
      <c r="P28" s="37">
        <f t="shared" si="5"/>
        <v>7</v>
      </c>
      <c r="Q28" s="45">
        <f t="shared" si="5"/>
        <v>0</v>
      </c>
      <c r="R28" s="35">
        <f t="shared" si="5"/>
        <v>30</v>
      </c>
      <c r="S28" s="37">
        <f t="shared" si="5"/>
        <v>2</v>
      </c>
      <c r="T28" s="45">
        <f t="shared" si="5"/>
        <v>0</v>
      </c>
      <c r="U28" s="35">
        <f t="shared" si="5"/>
        <v>30</v>
      </c>
      <c r="V28" s="37">
        <f t="shared" si="5"/>
        <v>2</v>
      </c>
      <c r="W28" s="45">
        <f t="shared" si="5"/>
        <v>0</v>
      </c>
      <c r="X28" s="35">
        <f t="shared" si="5"/>
        <v>0</v>
      </c>
      <c r="Y28" s="37">
        <f t="shared" si="5"/>
        <v>0</v>
      </c>
      <c r="Z28" s="10"/>
    </row>
    <row r="29" spans="1:26" ht="13.5" thickBot="1">
      <c r="A29" s="277" t="s">
        <v>75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9"/>
      <c r="Z29" s="10"/>
    </row>
    <row r="30" spans="1:26" ht="22.5">
      <c r="A30" s="106">
        <v>21</v>
      </c>
      <c r="B30" s="107" t="s">
        <v>74</v>
      </c>
      <c r="C30" s="108"/>
      <c r="D30" s="109">
        <v>2</v>
      </c>
      <c r="E30" s="110">
        <f>SUM(F30,G30)</f>
        <v>30</v>
      </c>
      <c r="F30" s="110">
        <f aca="true" t="shared" si="6" ref="F30:G32">SUM(H30,K30,N30,Q30,T30,W30)</f>
        <v>15</v>
      </c>
      <c r="G30" s="111">
        <f t="shared" si="6"/>
        <v>15</v>
      </c>
      <c r="H30" s="112"/>
      <c r="I30" s="113"/>
      <c r="J30" s="114"/>
      <c r="K30" s="115">
        <v>15</v>
      </c>
      <c r="L30" s="116">
        <v>15</v>
      </c>
      <c r="M30" s="114">
        <v>3</v>
      </c>
      <c r="N30" s="115"/>
      <c r="O30" s="116"/>
      <c r="P30" s="117"/>
      <c r="Q30" s="115"/>
      <c r="R30" s="116"/>
      <c r="S30" s="114"/>
      <c r="T30" s="115"/>
      <c r="U30" s="116"/>
      <c r="V30" s="114"/>
      <c r="W30" s="115"/>
      <c r="X30" s="116"/>
      <c r="Y30" s="114"/>
      <c r="Z30" s="10"/>
    </row>
    <row r="31" spans="1:26" ht="22.5">
      <c r="A31" s="118">
        <v>22</v>
      </c>
      <c r="B31" s="119" t="s">
        <v>73</v>
      </c>
      <c r="C31" s="120"/>
      <c r="D31" s="121">
        <v>2</v>
      </c>
      <c r="E31" s="122">
        <f>SUM(G31,F31)</f>
        <v>30</v>
      </c>
      <c r="F31" s="122">
        <f t="shared" si="6"/>
        <v>15</v>
      </c>
      <c r="G31" s="123">
        <f t="shared" si="6"/>
        <v>15</v>
      </c>
      <c r="H31" s="124"/>
      <c r="I31" s="125"/>
      <c r="J31" s="126"/>
      <c r="K31" s="124">
        <v>15</v>
      </c>
      <c r="L31" s="116">
        <v>15</v>
      </c>
      <c r="M31" s="127">
        <v>3</v>
      </c>
      <c r="N31" s="124"/>
      <c r="O31" s="116"/>
      <c r="P31" s="127"/>
      <c r="Q31" s="124"/>
      <c r="R31" s="125"/>
      <c r="S31" s="126"/>
      <c r="T31" s="124"/>
      <c r="U31" s="128"/>
      <c r="V31" s="126"/>
      <c r="W31" s="124"/>
      <c r="X31" s="128"/>
      <c r="Y31" s="126"/>
      <c r="Z31" s="10"/>
    </row>
    <row r="32" spans="1:26" ht="23.25" thickBot="1">
      <c r="A32" s="118">
        <v>23</v>
      </c>
      <c r="B32" s="119" t="s">
        <v>89</v>
      </c>
      <c r="C32" s="120"/>
      <c r="D32" s="121">
        <v>2</v>
      </c>
      <c r="E32" s="122">
        <f>SUM(G32,F32)</f>
        <v>30</v>
      </c>
      <c r="F32" s="122">
        <f t="shared" si="6"/>
        <v>15</v>
      </c>
      <c r="G32" s="123">
        <f t="shared" si="6"/>
        <v>15</v>
      </c>
      <c r="H32" s="124"/>
      <c r="I32" s="125"/>
      <c r="J32" s="126"/>
      <c r="K32" s="124">
        <v>15</v>
      </c>
      <c r="L32" s="116">
        <v>15</v>
      </c>
      <c r="M32" s="127">
        <v>3</v>
      </c>
      <c r="N32" s="124"/>
      <c r="O32" s="116"/>
      <c r="P32" s="127"/>
      <c r="Q32" s="124"/>
      <c r="R32" s="125"/>
      <c r="S32" s="126"/>
      <c r="T32" s="124"/>
      <c r="U32" s="128"/>
      <c r="V32" s="126"/>
      <c r="W32" s="124"/>
      <c r="X32" s="128"/>
      <c r="Y32" s="126"/>
      <c r="Z32" s="10"/>
    </row>
    <row r="33" spans="1:33" ht="13.5" thickBot="1">
      <c r="A33" s="280" t="s">
        <v>15</v>
      </c>
      <c r="B33" s="281"/>
      <c r="C33" s="30"/>
      <c r="D33" s="31"/>
      <c r="E33" s="32">
        <f aca="true" t="shared" si="7" ref="E33:Y33">SUM(E30:E32)</f>
        <v>90</v>
      </c>
      <c r="F33" s="32">
        <f t="shared" si="7"/>
        <v>45</v>
      </c>
      <c r="G33" s="35">
        <f t="shared" si="7"/>
        <v>45</v>
      </c>
      <c r="H33" s="45">
        <f t="shared" si="7"/>
        <v>0</v>
      </c>
      <c r="I33" s="35">
        <f t="shared" si="7"/>
        <v>0</v>
      </c>
      <c r="J33" s="37">
        <f t="shared" si="7"/>
        <v>0</v>
      </c>
      <c r="K33" s="45">
        <f t="shared" si="7"/>
        <v>45</v>
      </c>
      <c r="L33" s="35">
        <f t="shared" si="7"/>
        <v>45</v>
      </c>
      <c r="M33" s="37">
        <f t="shared" si="7"/>
        <v>9</v>
      </c>
      <c r="N33" s="45">
        <f t="shared" si="7"/>
        <v>0</v>
      </c>
      <c r="O33" s="35">
        <f t="shared" si="7"/>
        <v>0</v>
      </c>
      <c r="P33" s="37">
        <f t="shared" si="7"/>
        <v>0</v>
      </c>
      <c r="Q33" s="45">
        <f t="shared" si="7"/>
        <v>0</v>
      </c>
      <c r="R33" s="35">
        <f t="shared" si="7"/>
        <v>0</v>
      </c>
      <c r="S33" s="37">
        <f t="shared" si="7"/>
        <v>0</v>
      </c>
      <c r="T33" s="45">
        <f t="shared" si="7"/>
        <v>0</v>
      </c>
      <c r="U33" s="35">
        <f t="shared" si="7"/>
        <v>0</v>
      </c>
      <c r="V33" s="37">
        <f t="shared" si="7"/>
        <v>0</v>
      </c>
      <c r="W33" s="45">
        <f t="shared" si="7"/>
        <v>0</v>
      </c>
      <c r="X33" s="35">
        <f t="shared" si="7"/>
        <v>0</v>
      </c>
      <c r="Y33" s="51">
        <f t="shared" si="7"/>
        <v>0</v>
      </c>
      <c r="Z33" s="10"/>
      <c r="AA33" s="1"/>
      <c r="AB33" s="1"/>
      <c r="AC33" s="1"/>
      <c r="AD33" s="1"/>
      <c r="AE33" s="1"/>
      <c r="AF33" s="1"/>
      <c r="AG33" s="1"/>
    </row>
    <row r="34" spans="1:33" ht="13.5" thickBot="1">
      <c r="A34" s="277" t="s">
        <v>96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9"/>
      <c r="Z34" s="10"/>
      <c r="AA34" s="1"/>
      <c r="AB34" s="1"/>
      <c r="AC34" s="1"/>
      <c r="AD34" s="1"/>
      <c r="AE34" s="1"/>
      <c r="AF34" s="1"/>
      <c r="AG34" s="1"/>
    </row>
    <row r="35" spans="1:33" ht="32.25" customHeight="1">
      <c r="A35" s="129">
        <v>24</v>
      </c>
      <c r="B35" s="133" t="s">
        <v>120</v>
      </c>
      <c r="C35" s="104"/>
      <c r="D35" s="105" t="s">
        <v>167</v>
      </c>
      <c r="E35" s="102">
        <f>SUM(F35:G35)</f>
        <v>90</v>
      </c>
      <c r="F35" s="102">
        <v>0</v>
      </c>
      <c r="G35" s="103">
        <f>SUM(O35,R35,U35,X35)</f>
        <v>90</v>
      </c>
      <c r="H35" s="130"/>
      <c r="I35" s="131"/>
      <c r="J35" s="132"/>
      <c r="K35" s="130"/>
      <c r="L35" s="131"/>
      <c r="M35" s="132"/>
      <c r="N35" s="130"/>
      <c r="O35" s="131">
        <v>30</v>
      </c>
      <c r="P35" s="132">
        <v>2</v>
      </c>
      <c r="Q35" s="130"/>
      <c r="R35" s="131">
        <v>15</v>
      </c>
      <c r="S35" s="132">
        <v>1</v>
      </c>
      <c r="T35" s="130"/>
      <c r="U35" s="131">
        <v>30</v>
      </c>
      <c r="V35" s="132">
        <v>2</v>
      </c>
      <c r="W35" s="130"/>
      <c r="X35" s="131">
        <v>15</v>
      </c>
      <c r="Y35" s="132">
        <v>1</v>
      </c>
      <c r="Z35" s="10"/>
      <c r="AA35" s="1"/>
      <c r="AB35" s="1"/>
      <c r="AC35" s="1"/>
      <c r="AD35" s="1"/>
      <c r="AE35" s="1"/>
      <c r="AF35" s="1"/>
      <c r="AG35" s="1"/>
    </row>
    <row r="36" spans="1:33" ht="13.5" thickBot="1">
      <c r="A36" s="307" t="s">
        <v>15</v>
      </c>
      <c r="B36" s="308"/>
      <c r="C36" s="42"/>
      <c r="D36" s="54"/>
      <c r="E36" s="52">
        <f>SUM(E35:E35)</f>
        <v>90</v>
      </c>
      <c r="F36" s="52">
        <f>SUM(F35:F35)</f>
        <v>0</v>
      </c>
      <c r="G36" s="11">
        <f>SUM(G35:G35)</f>
        <v>90</v>
      </c>
      <c r="H36" s="53">
        <f>SUM(H34:H35)</f>
        <v>0</v>
      </c>
      <c r="I36" s="11">
        <f>SUM(I34:I35)</f>
        <v>0</v>
      </c>
      <c r="J36" s="41">
        <f>SUM(J35:J35)</f>
        <v>0</v>
      </c>
      <c r="K36" s="53">
        <f>SUM(K34:K35)</f>
        <v>0</v>
      </c>
      <c r="L36" s="11">
        <f>SUM(L34:L35)</f>
        <v>0</v>
      </c>
      <c r="M36" s="41">
        <f>SUM(M35:M35)</f>
        <v>0</v>
      </c>
      <c r="N36" s="53">
        <f>SUM(N34:N35)</f>
        <v>0</v>
      </c>
      <c r="O36" s="11">
        <f>SUM(O34:O35)</f>
        <v>30</v>
      </c>
      <c r="P36" s="41">
        <f>SUM(P35:P35)</f>
        <v>2</v>
      </c>
      <c r="Q36" s="53">
        <f aca="true" t="shared" si="8" ref="Q36:Y36">SUM(Q34:Q35)</f>
        <v>0</v>
      </c>
      <c r="R36" s="11">
        <f t="shared" si="8"/>
        <v>15</v>
      </c>
      <c r="S36" s="41">
        <f t="shared" si="8"/>
        <v>1</v>
      </c>
      <c r="T36" s="53">
        <f t="shared" si="8"/>
        <v>0</v>
      </c>
      <c r="U36" s="11">
        <f t="shared" si="8"/>
        <v>30</v>
      </c>
      <c r="V36" s="41">
        <f t="shared" si="8"/>
        <v>2</v>
      </c>
      <c r="W36" s="53">
        <f t="shared" si="8"/>
        <v>0</v>
      </c>
      <c r="X36" s="11">
        <f t="shared" si="8"/>
        <v>15</v>
      </c>
      <c r="Y36" s="41">
        <f t="shared" si="8"/>
        <v>1</v>
      </c>
      <c r="Z36" s="10"/>
      <c r="AA36" s="1"/>
      <c r="AB36" s="1"/>
      <c r="AC36" s="1"/>
      <c r="AD36" s="1"/>
      <c r="AE36" s="1"/>
      <c r="AF36" s="1"/>
      <c r="AG36" s="1"/>
    </row>
    <row r="37" spans="1:33" ht="13.5" thickBot="1">
      <c r="A37" s="277" t="s">
        <v>55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9"/>
      <c r="Z37" s="10"/>
      <c r="AA37" s="1"/>
      <c r="AB37" s="1"/>
      <c r="AC37" s="1"/>
      <c r="AD37" s="1"/>
      <c r="AE37" s="1"/>
      <c r="AF37" s="1"/>
      <c r="AG37" s="1"/>
    </row>
    <row r="38" spans="1:33" ht="12.75">
      <c r="A38" s="91">
        <v>25</v>
      </c>
      <c r="B38" s="3" t="s">
        <v>16</v>
      </c>
      <c r="C38" s="27"/>
      <c r="D38" s="24">
        <v>5.6</v>
      </c>
      <c r="E38" s="66">
        <f>SUM(F38,G38)</f>
        <v>60</v>
      </c>
      <c r="F38" s="66">
        <f>SUM(H38,K38,N38,Q38,T38,W38)</f>
        <v>0</v>
      </c>
      <c r="G38" s="97">
        <f>SUM(I38,L38,O38,R38,U38,X38)</f>
        <v>60</v>
      </c>
      <c r="H38" s="67"/>
      <c r="I38" s="68"/>
      <c r="J38" s="38"/>
      <c r="K38" s="67"/>
      <c r="L38" s="44"/>
      <c r="M38" s="6"/>
      <c r="N38" s="67"/>
      <c r="O38" s="44"/>
      <c r="P38" s="38"/>
      <c r="Q38" s="67"/>
      <c r="R38" s="44"/>
      <c r="S38" s="38"/>
      <c r="T38" s="24"/>
      <c r="U38" s="40">
        <v>30</v>
      </c>
      <c r="V38" s="27">
        <v>5</v>
      </c>
      <c r="W38" s="84"/>
      <c r="X38" s="40">
        <v>30</v>
      </c>
      <c r="Y38" s="27">
        <v>5</v>
      </c>
      <c r="Z38" s="10"/>
      <c r="AA38" s="1"/>
      <c r="AB38" s="1"/>
      <c r="AC38" s="1"/>
      <c r="AD38" s="1"/>
      <c r="AE38" s="1"/>
      <c r="AF38" s="1"/>
      <c r="AG38" s="1"/>
    </row>
    <row r="39" spans="1:33" ht="13.5" thickBot="1">
      <c r="A39" s="134">
        <v>26</v>
      </c>
      <c r="B39" s="119" t="s">
        <v>13</v>
      </c>
      <c r="C39" s="126" t="s">
        <v>31</v>
      </c>
      <c r="D39" s="121">
        <v>6</v>
      </c>
      <c r="E39" s="110">
        <f>SUM(F39,G39)</f>
        <v>0</v>
      </c>
      <c r="F39" s="110">
        <f>SUM(H39,K39,N39,Q39,T39,W39)</f>
        <v>0</v>
      </c>
      <c r="G39" s="135">
        <f>SUM(I39,L39,O39,R39,U39,X39)</f>
        <v>0</v>
      </c>
      <c r="H39" s="136"/>
      <c r="I39" s="137"/>
      <c r="J39" s="138"/>
      <c r="K39" s="136"/>
      <c r="L39" s="139"/>
      <c r="M39" s="140"/>
      <c r="N39" s="136"/>
      <c r="O39" s="139"/>
      <c r="P39" s="138"/>
      <c r="Q39" s="136"/>
      <c r="R39" s="139"/>
      <c r="S39" s="138"/>
      <c r="T39" s="124"/>
      <c r="U39" s="128"/>
      <c r="V39" s="126"/>
      <c r="W39" s="141"/>
      <c r="X39" s="128"/>
      <c r="Y39" s="126">
        <v>10</v>
      </c>
      <c r="Z39" s="10"/>
      <c r="AA39" s="1"/>
      <c r="AB39" s="1"/>
      <c r="AC39" s="1"/>
      <c r="AD39" s="1"/>
      <c r="AE39" s="1"/>
      <c r="AF39" s="1"/>
      <c r="AG39" s="1"/>
    </row>
    <row r="40" spans="1:33" ht="13.5" thickBot="1">
      <c r="A40" s="280" t="s">
        <v>15</v>
      </c>
      <c r="B40" s="281"/>
      <c r="C40" s="36"/>
      <c r="D40" s="31"/>
      <c r="E40" s="32">
        <f>SUM(E38:E39)</f>
        <v>60</v>
      </c>
      <c r="F40" s="32">
        <f>SUM(F38:F39)</f>
        <v>0</v>
      </c>
      <c r="G40" s="35">
        <f>SUM(G38:G39)</f>
        <v>60</v>
      </c>
      <c r="H40" s="32">
        <f aca="true" t="shared" si="9" ref="H40:Y40">SUM(H38:H39)</f>
        <v>0</v>
      </c>
      <c r="I40" s="35">
        <f t="shared" si="9"/>
        <v>0</v>
      </c>
      <c r="J40" s="37">
        <f t="shared" si="9"/>
        <v>0</v>
      </c>
      <c r="K40" s="34">
        <f t="shared" si="9"/>
        <v>0</v>
      </c>
      <c r="L40" s="36">
        <f t="shared" si="9"/>
        <v>0</v>
      </c>
      <c r="M40" s="37">
        <f t="shared" si="9"/>
        <v>0</v>
      </c>
      <c r="N40" s="32">
        <f t="shared" si="9"/>
        <v>0</v>
      </c>
      <c r="O40" s="35">
        <f t="shared" si="9"/>
        <v>0</v>
      </c>
      <c r="P40" s="33">
        <f t="shared" si="9"/>
        <v>0</v>
      </c>
      <c r="Q40" s="30">
        <f t="shared" si="9"/>
        <v>0</v>
      </c>
      <c r="R40" s="35">
        <f t="shared" si="9"/>
        <v>0</v>
      </c>
      <c r="S40" s="37">
        <f t="shared" si="9"/>
        <v>0</v>
      </c>
      <c r="T40" s="32">
        <f t="shared" si="9"/>
        <v>0</v>
      </c>
      <c r="U40" s="35">
        <f t="shared" si="9"/>
        <v>30</v>
      </c>
      <c r="V40" s="33">
        <f t="shared" si="9"/>
        <v>5</v>
      </c>
      <c r="W40" s="34">
        <f t="shared" si="9"/>
        <v>0</v>
      </c>
      <c r="X40" s="36">
        <f t="shared" si="9"/>
        <v>30</v>
      </c>
      <c r="Y40" s="37">
        <f t="shared" si="9"/>
        <v>15</v>
      </c>
      <c r="Z40" s="10"/>
      <c r="AA40" s="1"/>
      <c r="AB40" s="1"/>
      <c r="AC40" s="1"/>
      <c r="AD40" s="1"/>
      <c r="AE40" s="1"/>
      <c r="AF40" s="1"/>
      <c r="AG40" s="1"/>
    </row>
    <row r="41" spans="1:28" s="49" customFormat="1" ht="13.5" thickBot="1">
      <c r="A41" s="277" t="s">
        <v>56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9"/>
      <c r="AA41" s="63"/>
      <c r="AB41" s="63"/>
    </row>
    <row r="42" spans="1:26" ht="13.5" thickBot="1">
      <c r="A42" s="62">
        <v>27</v>
      </c>
      <c r="B42" s="3" t="s">
        <v>14</v>
      </c>
      <c r="C42" s="57"/>
      <c r="D42" s="70" t="s">
        <v>47</v>
      </c>
      <c r="E42" s="13">
        <f>SUM(G42,F42)</f>
        <v>0</v>
      </c>
      <c r="F42" s="13">
        <f>SUM(H42,K42,N42,Q42,T42,W42)</f>
        <v>0</v>
      </c>
      <c r="G42" s="35">
        <f>SUM(I42,L42,O42,R42,U42,X42)</f>
        <v>0</v>
      </c>
      <c r="H42" s="57"/>
      <c r="I42" s="71"/>
      <c r="J42" s="72"/>
      <c r="K42" s="57"/>
      <c r="L42" s="71"/>
      <c r="M42" s="72"/>
      <c r="N42" s="282" t="s">
        <v>44</v>
      </c>
      <c r="O42" s="283"/>
      <c r="P42" s="72">
        <v>3</v>
      </c>
      <c r="Q42" s="57"/>
      <c r="R42" s="26"/>
      <c r="S42" s="27"/>
      <c r="T42" s="282" t="s">
        <v>45</v>
      </c>
      <c r="U42" s="283"/>
      <c r="V42" s="27">
        <v>6</v>
      </c>
      <c r="W42" s="282" t="s">
        <v>45</v>
      </c>
      <c r="X42" s="283"/>
      <c r="Y42" s="28">
        <v>6</v>
      </c>
      <c r="Z42" s="10"/>
    </row>
    <row r="43" spans="1:26" ht="13.5" thickBot="1">
      <c r="A43" s="280" t="s">
        <v>15</v>
      </c>
      <c r="B43" s="281"/>
      <c r="C43" s="64"/>
      <c r="D43" s="65"/>
      <c r="E43" s="32">
        <f aca="true" t="shared" si="10" ref="E43:Y43">SUM(E42:E42)</f>
        <v>0</v>
      </c>
      <c r="F43" s="32">
        <f t="shared" si="10"/>
        <v>0</v>
      </c>
      <c r="G43" s="35">
        <f t="shared" si="10"/>
        <v>0</v>
      </c>
      <c r="H43" s="45">
        <f t="shared" si="10"/>
        <v>0</v>
      </c>
      <c r="I43" s="35">
        <f t="shared" si="10"/>
        <v>0</v>
      </c>
      <c r="J43" s="37">
        <f t="shared" si="10"/>
        <v>0</v>
      </c>
      <c r="K43" s="45">
        <f t="shared" si="10"/>
        <v>0</v>
      </c>
      <c r="L43" s="35">
        <f t="shared" si="10"/>
        <v>0</v>
      </c>
      <c r="M43" s="37">
        <f t="shared" si="10"/>
        <v>0</v>
      </c>
      <c r="N43" s="45">
        <f t="shared" si="10"/>
        <v>0</v>
      </c>
      <c r="O43" s="35">
        <f t="shared" si="10"/>
        <v>0</v>
      </c>
      <c r="P43" s="36">
        <f t="shared" si="10"/>
        <v>3</v>
      </c>
      <c r="Q43" s="34">
        <f t="shared" si="10"/>
        <v>0</v>
      </c>
      <c r="R43" s="35">
        <f t="shared" si="10"/>
        <v>0</v>
      </c>
      <c r="S43" s="37">
        <f t="shared" si="10"/>
        <v>0</v>
      </c>
      <c r="T43" s="45">
        <f t="shared" si="10"/>
        <v>0</v>
      </c>
      <c r="U43" s="35">
        <f t="shared" si="10"/>
        <v>0</v>
      </c>
      <c r="V43" s="37">
        <f t="shared" si="10"/>
        <v>6</v>
      </c>
      <c r="W43" s="34">
        <f t="shared" si="10"/>
        <v>0</v>
      </c>
      <c r="X43" s="51">
        <f t="shared" si="10"/>
        <v>0</v>
      </c>
      <c r="Y43" s="51">
        <f t="shared" si="10"/>
        <v>6</v>
      </c>
      <c r="Z43" s="10"/>
    </row>
    <row r="44" spans="1:26" ht="13.5" thickBot="1">
      <c r="A44" s="277" t="s">
        <v>97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9"/>
      <c r="Z44" s="10"/>
    </row>
    <row r="45" spans="1:26" ht="12.75">
      <c r="A45" s="142">
        <v>28</v>
      </c>
      <c r="B45" s="143" t="s">
        <v>52</v>
      </c>
      <c r="C45" s="115"/>
      <c r="D45" s="144">
        <v>3</v>
      </c>
      <c r="E45" s="145">
        <f>SUM(G45,F45)</f>
        <v>30</v>
      </c>
      <c r="F45" s="110">
        <f>SUM(H45,K45,N45,Q45,T45,W45)</f>
        <v>15</v>
      </c>
      <c r="G45" s="135">
        <f>SUM(I45,L45,O45,R45,U45,X45)</f>
        <v>15</v>
      </c>
      <c r="H45" s="115"/>
      <c r="I45" s="113"/>
      <c r="J45" s="114"/>
      <c r="K45" s="115"/>
      <c r="L45" s="113"/>
      <c r="M45" s="114"/>
      <c r="N45" s="146">
        <v>15</v>
      </c>
      <c r="O45" s="116">
        <v>15</v>
      </c>
      <c r="P45" s="117">
        <v>3</v>
      </c>
      <c r="Q45" s="115"/>
      <c r="R45" s="116"/>
      <c r="S45" s="117"/>
      <c r="T45" s="115"/>
      <c r="U45" s="116"/>
      <c r="V45" s="117"/>
      <c r="W45" s="115"/>
      <c r="X45" s="116"/>
      <c r="Y45" s="147"/>
      <c r="Z45" s="10"/>
    </row>
    <row r="46" spans="1:26" ht="12.75">
      <c r="A46" s="142">
        <v>29</v>
      </c>
      <c r="B46" s="143" t="s">
        <v>23</v>
      </c>
      <c r="C46" s="115">
        <v>3</v>
      </c>
      <c r="D46" s="144">
        <v>3</v>
      </c>
      <c r="E46" s="148">
        <f aca="true" t="shared" si="11" ref="E46:E54">SUM(G46,F46)</f>
        <v>60</v>
      </c>
      <c r="F46" s="122">
        <f aca="true" t="shared" si="12" ref="F46:F54">SUM(H46,K46,N46,Q46,T46,W46)</f>
        <v>30</v>
      </c>
      <c r="G46" s="123">
        <f aca="true" t="shared" si="13" ref="G46:G54">SUM(I46,L46,O46,R46,U46,X46)</f>
        <v>30</v>
      </c>
      <c r="H46" s="115"/>
      <c r="I46" s="113"/>
      <c r="J46" s="114"/>
      <c r="K46" s="115"/>
      <c r="L46" s="113"/>
      <c r="M46" s="114"/>
      <c r="N46" s="146">
        <v>30</v>
      </c>
      <c r="O46" s="116">
        <v>30</v>
      </c>
      <c r="P46" s="117">
        <v>4</v>
      </c>
      <c r="Q46" s="115"/>
      <c r="R46" s="116"/>
      <c r="S46" s="117"/>
      <c r="T46" s="115"/>
      <c r="U46" s="116"/>
      <c r="V46" s="117"/>
      <c r="W46" s="115"/>
      <c r="X46" s="116"/>
      <c r="Y46" s="147"/>
      <c r="Z46" s="10"/>
    </row>
    <row r="47" spans="1:26" ht="22.5">
      <c r="A47" s="142">
        <v>30</v>
      </c>
      <c r="B47" s="149" t="s">
        <v>24</v>
      </c>
      <c r="C47" s="115"/>
      <c r="D47" s="144">
        <v>4</v>
      </c>
      <c r="E47" s="148">
        <f t="shared" si="11"/>
        <v>30</v>
      </c>
      <c r="F47" s="122">
        <f t="shared" si="12"/>
        <v>15</v>
      </c>
      <c r="G47" s="123">
        <f t="shared" si="13"/>
        <v>15</v>
      </c>
      <c r="H47" s="115"/>
      <c r="I47" s="113"/>
      <c r="J47" s="114"/>
      <c r="K47" s="115"/>
      <c r="L47" s="113"/>
      <c r="M47" s="114"/>
      <c r="N47" s="146"/>
      <c r="O47" s="116"/>
      <c r="P47" s="117"/>
      <c r="Q47" s="115">
        <v>15</v>
      </c>
      <c r="R47" s="116">
        <v>15</v>
      </c>
      <c r="S47" s="117">
        <v>3</v>
      </c>
      <c r="T47" s="115"/>
      <c r="U47" s="116"/>
      <c r="V47" s="117"/>
      <c r="W47" s="115"/>
      <c r="X47" s="116"/>
      <c r="Y47" s="147"/>
      <c r="Z47" s="10"/>
    </row>
    <row r="48" spans="1:26" ht="12.75">
      <c r="A48" s="142">
        <v>31</v>
      </c>
      <c r="B48" s="143" t="s">
        <v>25</v>
      </c>
      <c r="C48" s="115">
        <v>3</v>
      </c>
      <c r="D48" s="144">
        <v>3</v>
      </c>
      <c r="E48" s="148">
        <f>SUM(G48,F48)</f>
        <v>60</v>
      </c>
      <c r="F48" s="122">
        <f t="shared" si="12"/>
        <v>30</v>
      </c>
      <c r="G48" s="123">
        <f t="shared" si="13"/>
        <v>30</v>
      </c>
      <c r="H48" s="115"/>
      <c r="I48" s="113"/>
      <c r="J48" s="114"/>
      <c r="K48" s="115"/>
      <c r="L48" s="113"/>
      <c r="M48" s="114"/>
      <c r="N48" s="146">
        <v>30</v>
      </c>
      <c r="O48" s="116">
        <v>30</v>
      </c>
      <c r="P48" s="117">
        <v>4</v>
      </c>
      <c r="Q48" s="115"/>
      <c r="R48" s="116"/>
      <c r="S48" s="117"/>
      <c r="T48" s="115"/>
      <c r="U48" s="116"/>
      <c r="V48" s="117"/>
      <c r="W48" s="115"/>
      <c r="X48" s="116"/>
      <c r="Y48" s="147"/>
      <c r="Z48" s="10"/>
    </row>
    <row r="49" spans="1:26" ht="22.5">
      <c r="A49" s="142">
        <v>32</v>
      </c>
      <c r="B49" s="149" t="s">
        <v>26</v>
      </c>
      <c r="C49" s="115"/>
      <c r="D49" s="144">
        <v>4</v>
      </c>
      <c r="E49" s="148">
        <f t="shared" si="11"/>
        <v>30</v>
      </c>
      <c r="F49" s="122">
        <f t="shared" si="12"/>
        <v>15</v>
      </c>
      <c r="G49" s="123">
        <f t="shared" si="13"/>
        <v>15</v>
      </c>
      <c r="H49" s="115"/>
      <c r="I49" s="113"/>
      <c r="J49" s="114"/>
      <c r="K49" s="115"/>
      <c r="L49" s="113"/>
      <c r="M49" s="114"/>
      <c r="N49" s="146"/>
      <c r="O49" s="116"/>
      <c r="P49" s="117"/>
      <c r="Q49" s="115">
        <v>15</v>
      </c>
      <c r="R49" s="116">
        <v>15</v>
      </c>
      <c r="S49" s="117">
        <v>3</v>
      </c>
      <c r="T49" s="115"/>
      <c r="U49" s="116"/>
      <c r="V49" s="117"/>
      <c r="W49" s="115"/>
      <c r="X49" s="116"/>
      <c r="Y49" s="147"/>
      <c r="Z49" s="10"/>
    </row>
    <row r="50" spans="1:26" ht="12.75">
      <c r="A50" s="142">
        <v>33</v>
      </c>
      <c r="B50" s="149" t="s">
        <v>27</v>
      </c>
      <c r="C50" s="115"/>
      <c r="D50" s="144">
        <v>4</v>
      </c>
      <c r="E50" s="148">
        <f>SUM(G50,F50)</f>
        <v>30</v>
      </c>
      <c r="F50" s="122">
        <f>SUM(H50,K50,N50,Q50,T50,W50)</f>
        <v>15</v>
      </c>
      <c r="G50" s="123">
        <f>SUM(I50,L50,O50,R50,U50,X50)</f>
        <v>15</v>
      </c>
      <c r="H50" s="115"/>
      <c r="I50" s="113"/>
      <c r="J50" s="114"/>
      <c r="K50" s="115"/>
      <c r="L50" s="113"/>
      <c r="M50" s="114"/>
      <c r="N50" s="146"/>
      <c r="O50" s="116"/>
      <c r="P50" s="117"/>
      <c r="Q50" s="115">
        <v>15</v>
      </c>
      <c r="R50" s="116">
        <v>15</v>
      </c>
      <c r="S50" s="117">
        <v>3</v>
      </c>
      <c r="T50" s="115"/>
      <c r="U50" s="116"/>
      <c r="V50" s="117"/>
      <c r="W50" s="115"/>
      <c r="X50" s="116"/>
      <c r="Y50" s="147"/>
      <c r="Z50" s="10"/>
    </row>
    <row r="51" spans="1:26" ht="22.5">
      <c r="A51" s="142">
        <v>34</v>
      </c>
      <c r="B51" s="150" t="s">
        <v>40</v>
      </c>
      <c r="C51" s="124"/>
      <c r="D51" s="121">
        <v>4</v>
      </c>
      <c r="E51" s="148">
        <f t="shared" si="11"/>
        <v>30</v>
      </c>
      <c r="F51" s="122">
        <f t="shared" si="12"/>
        <v>15</v>
      </c>
      <c r="G51" s="123">
        <f t="shared" si="13"/>
        <v>15</v>
      </c>
      <c r="H51" s="124"/>
      <c r="I51" s="125"/>
      <c r="J51" s="126"/>
      <c r="K51" s="124"/>
      <c r="L51" s="128"/>
      <c r="M51" s="126"/>
      <c r="N51" s="146"/>
      <c r="O51" s="116"/>
      <c r="P51" s="117"/>
      <c r="Q51" s="115">
        <v>15</v>
      </c>
      <c r="R51" s="116">
        <v>15</v>
      </c>
      <c r="S51" s="117">
        <v>3</v>
      </c>
      <c r="T51" s="115"/>
      <c r="U51" s="116"/>
      <c r="V51" s="117"/>
      <c r="W51" s="115"/>
      <c r="X51" s="116"/>
      <c r="Y51" s="147"/>
      <c r="Z51" s="10"/>
    </row>
    <row r="52" spans="1:26" ht="22.5">
      <c r="A52" s="142">
        <v>35</v>
      </c>
      <c r="B52" s="149" t="s">
        <v>35</v>
      </c>
      <c r="C52" s="115"/>
      <c r="D52" s="144">
        <v>3</v>
      </c>
      <c r="E52" s="145">
        <f t="shared" si="11"/>
        <v>30</v>
      </c>
      <c r="F52" s="110">
        <f t="shared" si="12"/>
        <v>15</v>
      </c>
      <c r="G52" s="135">
        <f t="shared" si="13"/>
        <v>15</v>
      </c>
      <c r="H52" s="115"/>
      <c r="I52" s="113"/>
      <c r="J52" s="114"/>
      <c r="K52" s="115"/>
      <c r="L52" s="113"/>
      <c r="M52" s="114"/>
      <c r="N52" s="146">
        <v>15</v>
      </c>
      <c r="O52" s="116">
        <v>15</v>
      </c>
      <c r="P52" s="117">
        <v>3</v>
      </c>
      <c r="Q52" s="115"/>
      <c r="R52" s="116"/>
      <c r="S52" s="117"/>
      <c r="T52" s="115"/>
      <c r="U52" s="116"/>
      <c r="V52" s="117"/>
      <c r="W52" s="115"/>
      <c r="X52" s="116"/>
      <c r="Y52" s="147"/>
      <c r="Z52" s="10"/>
    </row>
    <row r="53" spans="1:26" ht="12.75">
      <c r="A53" s="142">
        <v>36</v>
      </c>
      <c r="B53" s="143" t="s">
        <v>41</v>
      </c>
      <c r="C53" s="115"/>
      <c r="D53" s="144">
        <v>4</v>
      </c>
      <c r="E53" s="148">
        <f t="shared" si="11"/>
        <v>15</v>
      </c>
      <c r="F53" s="122">
        <f t="shared" si="12"/>
        <v>15</v>
      </c>
      <c r="G53" s="123">
        <f t="shared" si="13"/>
        <v>0</v>
      </c>
      <c r="H53" s="115"/>
      <c r="I53" s="113"/>
      <c r="J53" s="114"/>
      <c r="K53" s="115"/>
      <c r="L53" s="113"/>
      <c r="M53" s="114"/>
      <c r="N53" s="146"/>
      <c r="O53" s="116"/>
      <c r="P53" s="117"/>
      <c r="Q53" s="115">
        <v>15</v>
      </c>
      <c r="R53" s="116"/>
      <c r="S53" s="117">
        <v>2</v>
      </c>
      <c r="T53" s="115"/>
      <c r="U53" s="116"/>
      <c r="V53" s="117"/>
      <c r="W53" s="115"/>
      <c r="X53" s="116"/>
      <c r="Y53" s="147"/>
      <c r="Z53" s="10"/>
    </row>
    <row r="54" spans="1:26" ht="22.5">
      <c r="A54" s="142">
        <v>37</v>
      </c>
      <c r="B54" s="149" t="s">
        <v>77</v>
      </c>
      <c r="C54" s="115"/>
      <c r="D54" s="144">
        <v>5</v>
      </c>
      <c r="E54" s="148">
        <f t="shared" si="11"/>
        <v>30</v>
      </c>
      <c r="F54" s="122">
        <f t="shared" si="12"/>
        <v>15</v>
      </c>
      <c r="G54" s="123">
        <f t="shared" si="13"/>
        <v>15</v>
      </c>
      <c r="H54" s="115"/>
      <c r="I54" s="113"/>
      <c r="J54" s="114"/>
      <c r="K54" s="115"/>
      <c r="L54" s="113"/>
      <c r="M54" s="114"/>
      <c r="N54" s="146"/>
      <c r="O54" s="116"/>
      <c r="P54" s="117"/>
      <c r="Q54" s="115"/>
      <c r="R54" s="116"/>
      <c r="S54" s="117"/>
      <c r="T54" s="115">
        <v>15</v>
      </c>
      <c r="U54" s="116">
        <v>15</v>
      </c>
      <c r="V54" s="117">
        <v>3</v>
      </c>
      <c r="W54" s="115"/>
      <c r="X54" s="116"/>
      <c r="Y54" s="147"/>
      <c r="Z54" s="10"/>
    </row>
    <row r="55" spans="1:26" ht="12.75">
      <c r="A55" s="142">
        <v>38</v>
      </c>
      <c r="B55" s="149" t="s">
        <v>78</v>
      </c>
      <c r="C55" s="115"/>
      <c r="D55" s="144">
        <v>3</v>
      </c>
      <c r="E55" s="148">
        <f aca="true" t="shared" si="14" ref="E55:E65">SUM(G55,F55)</f>
        <v>30</v>
      </c>
      <c r="F55" s="122">
        <f aca="true" t="shared" si="15" ref="F55:F65">SUM(H55,K55,N55,Q55,T55,W55)</f>
        <v>15</v>
      </c>
      <c r="G55" s="123">
        <f aca="true" t="shared" si="16" ref="G55:G65">SUM(I55,L55,O55,R55,U55,X55)</f>
        <v>15</v>
      </c>
      <c r="H55" s="115"/>
      <c r="I55" s="113"/>
      <c r="J55" s="114"/>
      <c r="K55" s="115"/>
      <c r="L55" s="113"/>
      <c r="M55" s="114"/>
      <c r="N55" s="146">
        <v>15</v>
      </c>
      <c r="O55" s="116">
        <v>15</v>
      </c>
      <c r="P55" s="117">
        <v>3</v>
      </c>
      <c r="Q55" s="115"/>
      <c r="R55" s="116"/>
      <c r="S55" s="117"/>
      <c r="T55" s="115"/>
      <c r="U55" s="116"/>
      <c r="V55" s="117"/>
      <c r="W55" s="115"/>
      <c r="X55" s="116"/>
      <c r="Y55" s="147"/>
      <c r="Z55" s="10"/>
    </row>
    <row r="56" spans="1:26" ht="22.5">
      <c r="A56" s="142">
        <v>39</v>
      </c>
      <c r="B56" s="149" t="s">
        <v>76</v>
      </c>
      <c r="C56" s="115">
        <v>3</v>
      </c>
      <c r="D56" s="144">
        <v>3</v>
      </c>
      <c r="E56" s="148">
        <f t="shared" si="14"/>
        <v>45</v>
      </c>
      <c r="F56" s="122">
        <f t="shared" si="15"/>
        <v>15</v>
      </c>
      <c r="G56" s="123">
        <f t="shared" si="16"/>
        <v>30</v>
      </c>
      <c r="H56" s="115"/>
      <c r="I56" s="113"/>
      <c r="J56" s="114"/>
      <c r="K56" s="115"/>
      <c r="L56" s="113"/>
      <c r="M56" s="114"/>
      <c r="N56" s="146">
        <v>15</v>
      </c>
      <c r="O56" s="116">
        <v>30</v>
      </c>
      <c r="P56" s="117">
        <v>4</v>
      </c>
      <c r="Q56" s="115"/>
      <c r="R56" s="128"/>
      <c r="S56" s="117"/>
      <c r="T56" s="115"/>
      <c r="U56" s="116"/>
      <c r="V56" s="117"/>
      <c r="W56" s="115"/>
      <c r="X56" s="116"/>
      <c r="Y56" s="151"/>
      <c r="Z56" s="10"/>
    </row>
    <row r="57" spans="1:26" ht="33.75">
      <c r="A57" s="142">
        <v>40</v>
      </c>
      <c r="B57" s="119" t="s">
        <v>39</v>
      </c>
      <c r="C57" s="152">
        <v>4</v>
      </c>
      <c r="D57" s="121">
        <v>4</v>
      </c>
      <c r="E57" s="148">
        <f t="shared" si="14"/>
        <v>45</v>
      </c>
      <c r="F57" s="122">
        <f t="shared" si="15"/>
        <v>15</v>
      </c>
      <c r="G57" s="123">
        <f t="shared" si="16"/>
        <v>30</v>
      </c>
      <c r="H57" s="124"/>
      <c r="I57" s="125"/>
      <c r="J57" s="126"/>
      <c r="K57" s="124"/>
      <c r="L57" s="125"/>
      <c r="M57" s="126"/>
      <c r="N57" s="152"/>
      <c r="O57" s="128"/>
      <c r="P57" s="127"/>
      <c r="Q57" s="152">
        <v>15</v>
      </c>
      <c r="R57" s="125">
        <v>30</v>
      </c>
      <c r="S57" s="126">
        <v>4</v>
      </c>
      <c r="T57" s="124"/>
      <c r="U57" s="128"/>
      <c r="V57" s="127"/>
      <c r="W57" s="124"/>
      <c r="X57" s="128"/>
      <c r="Y57" s="151"/>
      <c r="Z57" s="10"/>
    </row>
    <row r="58" spans="1:26" ht="22.5">
      <c r="A58" s="142">
        <v>41</v>
      </c>
      <c r="B58" s="119" t="s">
        <v>36</v>
      </c>
      <c r="C58" s="153"/>
      <c r="D58" s="154">
        <v>5</v>
      </c>
      <c r="E58" s="148">
        <f t="shared" si="14"/>
        <v>45</v>
      </c>
      <c r="F58" s="122">
        <f t="shared" si="15"/>
        <v>15</v>
      </c>
      <c r="G58" s="123">
        <f t="shared" si="16"/>
        <v>30</v>
      </c>
      <c r="H58" s="136"/>
      <c r="I58" s="137"/>
      <c r="J58" s="138"/>
      <c r="K58" s="136"/>
      <c r="L58" s="137"/>
      <c r="M58" s="138"/>
      <c r="N58" s="155"/>
      <c r="O58" s="139"/>
      <c r="P58" s="140"/>
      <c r="Q58" s="136"/>
      <c r="R58" s="139"/>
      <c r="S58" s="140"/>
      <c r="T58" s="124">
        <v>15</v>
      </c>
      <c r="U58" s="125">
        <v>30</v>
      </c>
      <c r="V58" s="126">
        <v>4</v>
      </c>
      <c r="W58" s="136"/>
      <c r="X58" s="139"/>
      <c r="Y58" s="156"/>
      <c r="Z58" s="10"/>
    </row>
    <row r="59" spans="1:26" ht="22.5">
      <c r="A59" s="142">
        <v>42</v>
      </c>
      <c r="B59" s="119" t="s">
        <v>37</v>
      </c>
      <c r="C59" s="153">
        <v>4</v>
      </c>
      <c r="D59" s="154">
        <v>4</v>
      </c>
      <c r="E59" s="148">
        <f t="shared" si="14"/>
        <v>45</v>
      </c>
      <c r="F59" s="122">
        <f t="shared" si="15"/>
        <v>15</v>
      </c>
      <c r="G59" s="123">
        <f t="shared" si="16"/>
        <v>30</v>
      </c>
      <c r="H59" s="124"/>
      <c r="I59" s="125"/>
      <c r="J59" s="126"/>
      <c r="K59" s="124"/>
      <c r="L59" s="125"/>
      <c r="M59" s="126"/>
      <c r="N59" s="152"/>
      <c r="O59" s="128"/>
      <c r="P59" s="127"/>
      <c r="Q59" s="153">
        <v>15</v>
      </c>
      <c r="R59" s="125">
        <v>30</v>
      </c>
      <c r="S59" s="126">
        <v>4</v>
      </c>
      <c r="T59" s="124"/>
      <c r="U59" s="125"/>
      <c r="V59" s="126"/>
      <c r="W59" s="124"/>
      <c r="X59" s="128"/>
      <c r="Y59" s="151"/>
      <c r="Z59" s="10"/>
    </row>
    <row r="60" spans="1:26" ht="22.5">
      <c r="A60" s="142">
        <v>43</v>
      </c>
      <c r="B60" s="119" t="s">
        <v>38</v>
      </c>
      <c r="C60" s="153"/>
      <c r="D60" s="154">
        <v>5</v>
      </c>
      <c r="E60" s="148">
        <f t="shared" si="14"/>
        <v>45</v>
      </c>
      <c r="F60" s="122">
        <f t="shared" si="15"/>
        <v>15</v>
      </c>
      <c r="G60" s="123">
        <f t="shared" si="16"/>
        <v>30</v>
      </c>
      <c r="H60" s="115"/>
      <c r="I60" s="113"/>
      <c r="J60" s="114"/>
      <c r="K60" s="115"/>
      <c r="L60" s="113"/>
      <c r="M60" s="114"/>
      <c r="N60" s="146"/>
      <c r="O60" s="116"/>
      <c r="P60" s="117"/>
      <c r="Q60" s="153"/>
      <c r="R60" s="125"/>
      <c r="S60" s="126"/>
      <c r="T60" s="124">
        <v>15</v>
      </c>
      <c r="U60" s="125">
        <v>30</v>
      </c>
      <c r="V60" s="126">
        <v>4</v>
      </c>
      <c r="W60" s="115"/>
      <c r="X60" s="116"/>
      <c r="Y60" s="157"/>
      <c r="Z60" s="10"/>
    </row>
    <row r="61" spans="1:26" ht="12.75">
      <c r="A61" s="142">
        <v>44</v>
      </c>
      <c r="B61" s="119" t="s">
        <v>79</v>
      </c>
      <c r="C61" s="153"/>
      <c r="D61" s="154">
        <v>4</v>
      </c>
      <c r="E61" s="148">
        <f t="shared" si="14"/>
        <v>30</v>
      </c>
      <c r="F61" s="122">
        <f t="shared" si="15"/>
        <v>0</v>
      </c>
      <c r="G61" s="123">
        <f t="shared" si="16"/>
        <v>30</v>
      </c>
      <c r="H61" s="115"/>
      <c r="I61" s="113"/>
      <c r="J61" s="114"/>
      <c r="K61" s="115"/>
      <c r="L61" s="113"/>
      <c r="M61" s="114"/>
      <c r="N61" s="146"/>
      <c r="O61" s="116"/>
      <c r="P61" s="117"/>
      <c r="Q61" s="153"/>
      <c r="R61" s="125">
        <v>30</v>
      </c>
      <c r="S61" s="126">
        <v>2</v>
      </c>
      <c r="T61" s="124"/>
      <c r="U61" s="125"/>
      <c r="V61" s="126"/>
      <c r="W61" s="115"/>
      <c r="X61" s="116"/>
      <c r="Y61" s="157"/>
      <c r="Z61" s="10"/>
    </row>
    <row r="62" spans="1:26" ht="12.75">
      <c r="A62" s="142">
        <v>45</v>
      </c>
      <c r="B62" s="119" t="s">
        <v>80</v>
      </c>
      <c r="C62" s="153"/>
      <c r="D62" s="154">
        <v>5</v>
      </c>
      <c r="E62" s="148">
        <f t="shared" si="14"/>
        <v>30</v>
      </c>
      <c r="F62" s="122">
        <f t="shared" si="15"/>
        <v>15</v>
      </c>
      <c r="G62" s="123">
        <f t="shared" si="16"/>
        <v>15</v>
      </c>
      <c r="H62" s="115"/>
      <c r="I62" s="113"/>
      <c r="J62" s="114"/>
      <c r="K62" s="115"/>
      <c r="L62" s="113"/>
      <c r="M62" s="114"/>
      <c r="N62" s="146"/>
      <c r="O62" s="116"/>
      <c r="P62" s="117"/>
      <c r="Q62" s="153"/>
      <c r="R62" s="125"/>
      <c r="S62" s="126"/>
      <c r="T62" s="124">
        <v>15</v>
      </c>
      <c r="U62" s="125">
        <v>15</v>
      </c>
      <c r="V62" s="126">
        <v>3</v>
      </c>
      <c r="W62" s="115"/>
      <c r="X62" s="116"/>
      <c r="Y62" s="157"/>
      <c r="Z62" s="10"/>
    </row>
    <row r="63" spans="1:26" ht="12.75">
      <c r="A63" s="142">
        <v>46</v>
      </c>
      <c r="B63" s="119" t="s">
        <v>81</v>
      </c>
      <c r="C63" s="153"/>
      <c r="D63" s="154">
        <v>6</v>
      </c>
      <c r="E63" s="148">
        <f t="shared" si="14"/>
        <v>30</v>
      </c>
      <c r="F63" s="122">
        <f t="shared" si="15"/>
        <v>15</v>
      </c>
      <c r="G63" s="123">
        <f t="shared" si="16"/>
        <v>15</v>
      </c>
      <c r="H63" s="115"/>
      <c r="I63" s="113"/>
      <c r="J63" s="114"/>
      <c r="K63" s="115"/>
      <c r="L63" s="113"/>
      <c r="M63" s="114"/>
      <c r="N63" s="146"/>
      <c r="O63" s="116"/>
      <c r="P63" s="117"/>
      <c r="Q63" s="153"/>
      <c r="R63" s="125"/>
      <c r="S63" s="126"/>
      <c r="T63" s="124"/>
      <c r="U63" s="125"/>
      <c r="V63" s="126"/>
      <c r="W63" s="115">
        <v>15</v>
      </c>
      <c r="X63" s="116">
        <v>15</v>
      </c>
      <c r="Y63" s="157">
        <v>3</v>
      </c>
      <c r="Z63" s="10"/>
    </row>
    <row r="64" spans="1:26" ht="12.75">
      <c r="A64" s="142">
        <v>47</v>
      </c>
      <c r="B64" s="119" t="s">
        <v>82</v>
      </c>
      <c r="C64" s="153"/>
      <c r="D64" s="154">
        <v>5</v>
      </c>
      <c r="E64" s="148">
        <f t="shared" si="14"/>
        <v>30</v>
      </c>
      <c r="F64" s="122">
        <f t="shared" si="15"/>
        <v>15</v>
      </c>
      <c r="G64" s="123">
        <f t="shared" si="16"/>
        <v>15</v>
      </c>
      <c r="H64" s="115"/>
      <c r="I64" s="113"/>
      <c r="J64" s="114"/>
      <c r="K64" s="115"/>
      <c r="L64" s="113"/>
      <c r="M64" s="114"/>
      <c r="N64" s="146"/>
      <c r="O64" s="116"/>
      <c r="P64" s="117"/>
      <c r="Q64" s="153"/>
      <c r="R64" s="125"/>
      <c r="S64" s="126"/>
      <c r="T64" s="124">
        <v>15</v>
      </c>
      <c r="U64" s="125">
        <v>15</v>
      </c>
      <c r="V64" s="126">
        <v>3</v>
      </c>
      <c r="W64" s="115"/>
      <c r="X64" s="116"/>
      <c r="Y64" s="157"/>
      <c r="Z64" s="10"/>
    </row>
    <row r="65" spans="1:26" ht="13.5" thickBot="1">
      <c r="A65" s="142">
        <v>48</v>
      </c>
      <c r="B65" s="119" t="s">
        <v>83</v>
      </c>
      <c r="C65" s="153"/>
      <c r="D65" s="154">
        <v>6</v>
      </c>
      <c r="E65" s="158">
        <f t="shared" si="14"/>
        <v>30</v>
      </c>
      <c r="F65" s="158">
        <f t="shared" si="15"/>
        <v>15</v>
      </c>
      <c r="G65" s="159">
        <f t="shared" si="16"/>
        <v>15</v>
      </c>
      <c r="H65" s="115"/>
      <c r="I65" s="113"/>
      <c r="J65" s="114"/>
      <c r="K65" s="115"/>
      <c r="L65" s="113"/>
      <c r="M65" s="114"/>
      <c r="N65" s="146"/>
      <c r="O65" s="116"/>
      <c r="P65" s="117"/>
      <c r="Q65" s="153"/>
      <c r="R65" s="125"/>
      <c r="S65" s="126"/>
      <c r="T65" s="124"/>
      <c r="U65" s="125"/>
      <c r="V65" s="126"/>
      <c r="W65" s="115">
        <v>15</v>
      </c>
      <c r="X65" s="116">
        <v>15</v>
      </c>
      <c r="Y65" s="157">
        <v>3</v>
      </c>
      <c r="Z65" s="10"/>
    </row>
    <row r="66" spans="1:26" ht="13.5" thickBot="1">
      <c r="A66" s="280" t="s">
        <v>15</v>
      </c>
      <c r="B66" s="281"/>
      <c r="C66" s="34"/>
      <c r="D66" s="32"/>
      <c r="E66" s="52">
        <f>SUM(E45:E65)</f>
        <v>750</v>
      </c>
      <c r="F66" s="52">
        <f aca="true" t="shared" si="17" ref="F66:Y66">SUM(F45:F65)</f>
        <v>330</v>
      </c>
      <c r="G66" s="11">
        <f t="shared" si="17"/>
        <v>420</v>
      </c>
      <c r="H66" s="45">
        <f t="shared" si="17"/>
        <v>0</v>
      </c>
      <c r="I66" s="35">
        <f t="shared" si="17"/>
        <v>0</v>
      </c>
      <c r="J66" s="51">
        <f t="shared" si="17"/>
        <v>0</v>
      </c>
      <c r="K66" s="45">
        <f t="shared" si="17"/>
        <v>0</v>
      </c>
      <c r="L66" s="35">
        <f t="shared" si="17"/>
        <v>0</v>
      </c>
      <c r="M66" s="51">
        <f t="shared" si="17"/>
        <v>0</v>
      </c>
      <c r="N66" s="45">
        <f t="shared" si="17"/>
        <v>120</v>
      </c>
      <c r="O66" s="35">
        <f t="shared" si="17"/>
        <v>135</v>
      </c>
      <c r="P66" s="51">
        <f t="shared" si="17"/>
        <v>21</v>
      </c>
      <c r="Q66" s="45">
        <f t="shared" si="17"/>
        <v>105</v>
      </c>
      <c r="R66" s="35">
        <f t="shared" si="17"/>
        <v>150</v>
      </c>
      <c r="S66" s="51">
        <f t="shared" si="17"/>
        <v>24</v>
      </c>
      <c r="T66" s="45">
        <f t="shared" si="17"/>
        <v>75</v>
      </c>
      <c r="U66" s="35">
        <f t="shared" si="17"/>
        <v>105</v>
      </c>
      <c r="V66" s="51">
        <f t="shared" si="17"/>
        <v>17</v>
      </c>
      <c r="W66" s="45">
        <f t="shared" si="17"/>
        <v>30</v>
      </c>
      <c r="X66" s="35">
        <f t="shared" si="17"/>
        <v>30</v>
      </c>
      <c r="Y66" s="37">
        <f t="shared" si="17"/>
        <v>6</v>
      </c>
      <c r="Z66" s="10"/>
    </row>
    <row r="67" spans="1:26" ht="13.5" thickBot="1">
      <c r="A67" s="269" t="s">
        <v>17</v>
      </c>
      <c r="B67" s="270"/>
      <c r="C67" s="271"/>
      <c r="D67" s="272"/>
      <c r="E67" s="74">
        <f>SUM(E28,E33,E36,E40,E43,E66)</f>
        <v>1815</v>
      </c>
      <c r="F67" s="74">
        <f>SUM(F28,F33,F36,F40,F43,F66)</f>
        <v>705</v>
      </c>
      <c r="G67" s="75">
        <f>SUM(G28,G33,G36,G40,G43,G66)</f>
        <v>1110</v>
      </c>
      <c r="H67" s="74">
        <f>SUM(H28,H33,H36,H40,H43,H66)</f>
        <v>180</v>
      </c>
      <c r="I67" s="92">
        <f>SUM(I28,I33,I36,I40,I43,I66)</f>
        <v>195</v>
      </c>
      <c r="J67" s="76"/>
      <c r="K67" s="74">
        <f>SUM(K28,K33,K36,K40,K43,K66)</f>
        <v>165</v>
      </c>
      <c r="L67" s="94">
        <f>SUM(L28,L33,L36,L40,L43,L66)</f>
        <v>225</v>
      </c>
      <c r="M67" s="76"/>
      <c r="N67" s="74">
        <f>SUM(N28,N33,N36,N40,N43,N66)</f>
        <v>150</v>
      </c>
      <c r="O67" s="94">
        <f>SUM(O28,O33,O36,O40,O43,O66)</f>
        <v>225</v>
      </c>
      <c r="P67" s="76"/>
      <c r="Q67" s="74">
        <f>SUM(Q28,Q33,Q36,Q40,Q43,Q66)</f>
        <v>105</v>
      </c>
      <c r="R67" s="92">
        <f>SUM(R28,R33,R36,R40,R43,R66)</f>
        <v>195</v>
      </c>
      <c r="S67" s="95"/>
      <c r="T67" s="93">
        <f>SUM(T28,T33,T36,T40,T43,T66)</f>
        <v>75</v>
      </c>
      <c r="U67" s="94">
        <f>SUM(U28,U33,U36,U40,U43,U66)</f>
        <v>195</v>
      </c>
      <c r="V67" s="76"/>
      <c r="W67" s="74">
        <f>SUM(W28,W33,W36,W40,W43,W66)</f>
        <v>30</v>
      </c>
      <c r="X67" s="92">
        <f>SUM(X28,X33,X36,X40,X43,X66)</f>
        <v>75</v>
      </c>
      <c r="Y67" s="95"/>
      <c r="Z67" s="7"/>
    </row>
    <row r="68" spans="1:26" ht="13.5" thickBot="1">
      <c r="A68" s="77" t="s">
        <v>18</v>
      </c>
      <c r="B68" s="86"/>
      <c r="C68" s="273"/>
      <c r="D68" s="274"/>
      <c r="E68" s="275"/>
      <c r="F68" s="309">
        <f>SUM(F67:G67)</f>
        <v>1815</v>
      </c>
      <c r="G68" s="290"/>
      <c r="H68" s="289">
        <f>SUM(H67:I67)</f>
        <v>375</v>
      </c>
      <c r="I68" s="290"/>
      <c r="J68" s="79">
        <f>SUM(J28,J33,J36,J40,J43,J66)</f>
        <v>29</v>
      </c>
      <c r="K68" s="289">
        <f>SUM(K67:L67)</f>
        <v>390</v>
      </c>
      <c r="L68" s="290"/>
      <c r="M68" s="78">
        <f>SUM(M28,M33,M36,M40,M43,M66)</f>
        <v>31</v>
      </c>
      <c r="N68" s="289">
        <f>SUM(N67:O67)</f>
        <v>375</v>
      </c>
      <c r="O68" s="290"/>
      <c r="P68" s="78">
        <f>SUM(P28,P33,P36,P40,P43,P66)</f>
        <v>33</v>
      </c>
      <c r="Q68" s="289">
        <f>SUM(Q67:R67)</f>
        <v>300</v>
      </c>
      <c r="R68" s="290"/>
      <c r="S68" s="79">
        <f>SUM(S28,S33,S36,S40,S43,S66)</f>
        <v>27</v>
      </c>
      <c r="T68" s="289">
        <f>SUM(T67:U67)</f>
        <v>270</v>
      </c>
      <c r="U68" s="290"/>
      <c r="V68" s="79">
        <f>SUM(V28,V33,V36,V40,V43,V66)</f>
        <v>32</v>
      </c>
      <c r="W68" s="289">
        <f>SUM(W67:X67)</f>
        <v>105</v>
      </c>
      <c r="X68" s="290"/>
      <c r="Y68" s="80">
        <f>SUM(Y28,Y33,Y36,Y40,Y43,Y66)</f>
        <v>28</v>
      </c>
      <c r="Z68" s="10"/>
    </row>
    <row r="69" spans="1:26" ht="13.5" thickBot="1">
      <c r="A69" s="277" t="s">
        <v>98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9"/>
      <c r="Z69" s="10"/>
    </row>
    <row r="70" spans="1:26" s="2" customFormat="1" ht="14.25" customHeight="1">
      <c r="A70" s="160">
        <v>28</v>
      </c>
      <c r="B70" s="119" t="s">
        <v>58</v>
      </c>
      <c r="C70" s="161"/>
      <c r="D70" s="109">
        <v>5</v>
      </c>
      <c r="E70" s="110">
        <f>SUM(G70,F70)</f>
        <v>15</v>
      </c>
      <c r="F70" s="110">
        <f aca="true" t="shared" si="18" ref="F70:G73">SUM(H70,K70,N70,Q70,T70,W70)</f>
        <v>0</v>
      </c>
      <c r="G70" s="135">
        <f t="shared" si="18"/>
        <v>15</v>
      </c>
      <c r="H70" s="153"/>
      <c r="I70" s="162"/>
      <c r="J70" s="163"/>
      <c r="K70" s="153"/>
      <c r="L70" s="162"/>
      <c r="M70" s="163"/>
      <c r="N70" s="153"/>
      <c r="O70" s="162"/>
      <c r="P70" s="163"/>
      <c r="Q70" s="153"/>
      <c r="R70" s="125"/>
      <c r="S70" s="126"/>
      <c r="T70" s="124"/>
      <c r="U70" s="125">
        <v>15</v>
      </c>
      <c r="V70" s="126">
        <v>1</v>
      </c>
      <c r="W70" s="124"/>
      <c r="X70" s="125"/>
      <c r="Y70" s="164"/>
      <c r="Z70" s="29"/>
    </row>
    <row r="71" spans="1:26" s="2" customFormat="1" ht="16.5" customHeight="1">
      <c r="A71" s="160">
        <v>29</v>
      </c>
      <c r="B71" s="143" t="s">
        <v>59</v>
      </c>
      <c r="C71" s="115">
        <v>3</v>
      </c>
      <c r="D71" s="144">
        <v>3</v>
      </c>
      <c r="E71" s="110">
        <f>SUM(G71,F71)</f>
        <v>45</v>
      </c>
      <c r="F71" s="110">
        <f t="shared" si="18"/>
        <v>30</v>
      </c>
      <c r="G71" s="135">
        <f t="shared" si="18"/>
        <v>15</v>
      </c>
      <c r="H71" s="153"/>
      <c r="I71" s="162"/>
      <c r="J71" s="163"/>
      <c r="K71" s="153"/>
      <c r="L71" s="162"/>
      <c r="M71" s="163"/>
      <c r="N71" s="153">
        <v>30</v>
      </c>
      <c r="O71" s="162">
        <v>15</v>
      </c>
      <c r="P71" s="163">
        <v>4</v>
      </c>
      <c r="Q71" s="153"/>
      <c r="R71" s="125"/>
      <c r="S71" s="126"/>
      <c r="T71" s="124"/>
      <c r="U71" s="125"/>
      <c r="V71" s="126"/>
      <c r="W71" s="124"/>
      <c r="X71" s="125"/>
      <c r="Y71" s="164"/>
      <c r="Z71" s="29"/>
    </row>
    <row r="72" spans="1:26" s="2" customFormat="1" ht="17.25" customHeight="1">
      <c r="A72" s="160">
        <v>30</v>
      </c>
      <c r="B72" s="149" t="s">
        <v>60</v>
      </c>
      <c r="C72" s="115">
        <v>3</v>
      </c>
      <c r="D72" s="144">
        <v>3</v>
      </c>
      <c r="E72" s="110">
        <f>SUM(G72,F72)</f>
        <v>60</v>
      </c>
      <c r="F72" s="110">
        <f t="shared" si="18"/>
        <v>30</v>
      </c>
      <c r="G72" s="135">
        <f t="shared" si="18"/>
        <v>30</v>
      </c>
      <c r="H72" s="153"/>
      <c r="I72" s="162"/>
      <c r="J72" s="163"/>
      <c r="K72" s="153"/>
      <c r="L72" s="162"/>
      <c r="M72" s="163"/>
      <c r="N72" s="153">
        <v>30</v>
      </c>
      <c r="O72" s="162">
        <v>30</v>
      </c>
      <c r="P72" s="163">
        <v>4</v>
      </c>
      <c r="Q72" s="153"/>
      <c r="R72" s="125"/>
      <c r="S72" s="126"/>
      <c r="T72" s="124"/>
      <c r="U72" s="125"/>
      <c r="V72" s="126"/>
      <c r="W72" s="124"/>
      <c r="X72" s="125"/>
      <c r="Y72" s="164"/>
      <c r="Z72" s="29"/>
    </row>
    <row r="73" spans="1:26" s="2" customFormat="1" ht="23.25" customHeight="1">
      <c r="A73" s="160">
        <v>31</v>
      </c>
      <c r="B73" s="149" t="s">
        <v>93</v>
      </c>
      <c r="C73" s="115"/>
      <c r="D73" s="144">
        <v>3</v>
      </c>
      <c r="E73" s="110">
        <f>SUM(G73,F73)</f>
        <v>45</v>
      </c>
      <c r="F73" s="110">
        <f t="shared" si="18"/>
        <v>15</v>
      </c>
      <c r="G73" s="135">
        <f t="shared" si="18"/>
        <v>30</v>
      </c>
      <c r="H73" s="153"/>
      <c r="I73" s="162"/>
      <c r="J73" s="163"/>
      <c r="K73" s="153"/>
      <c r="L73" s="162"/>
      <c r="M73" s="163"/>
      <c r="N73" s="153">
        <v>15</v>
      </c>
      <c r="O73" s="162">
        <v>30</v>
      </c>
      <c r="P73" s="163">
        <v>3</v>
      </c>
      <c r="Q73" s="153"/>
      <c r="R73" s="125"/>
      <c r="S73" s="126"/>
      <c r="T73" s="124"/>
      <c r="U73" s="125"/>
      <c r="V73" s="126"/>
      <c r="W73" s="124"/>
      <c r="X73" s="125"/>
      <c r="Y73" s="164"/>
      <c r="Z73" s="29"/>
    </row>
    <row r="74" spans="1:26" s="2" customFormat="1" ht="23.25" customHeight="1">
      <c r="A74" s="160">
        <v>32</v>
      </c>
      <c r="B74" s="149" t="s">
        <v>61</v>
      </c>
      <c r="C74" s="115"/>
      <c r="D74" s="144">
        <v>5</v>
      </c>
      <c r="E74" s="110">
        <f aca="true" t="shared" si="19" ref="E74:E93">SUM(G74,F74)</f>
        <v>30</v>
      </c>
      <c r="F74" s="110">
        <f aca="true" t="shared" si="20" ref="F74:F93">SUM(H74,K74,N74,Q74,T74,W74)</f>
        <v>15</v>
      </c>
      <c r="G74" s="135">
        <f aca="true" t="shared" si="21" ref="G74:G93">SUM(I74,L74,O74,R74,U74,X74)</f>
        <v>15</v>
      </c>
      <c r="H74" s="153"/>
      <c r="I74" s="162"/>
      <c r="J74" s="163"/>
      <c r="K74" s="153"/>
      <c r="L74" s="162"/>
      <c r="M74" s="163"/>
      <c r="N74" s="165"/>
      <c r="O74" s="162"/>
      <c r="P74" s="163"/>
      <c r="Q74" s="153"/>
      <c r="R74" s="125"/>
      <c r="S74" s="126"/>
      <c r="T74" s="165">
        <v>15</v>
      </c>
      <c r="U74" s="162">
        <v>15</v>
      </c>
      <c r="V74" s="126">
        <v>3</v>
      </c>
      <c r="W74" s="165"/>
      <c r="X74" s="162"/>
      <c r="Y74" s="164"/>
      <c r="Z74" s="29"/>
    </row>
    <row r="75" spans="1:26" s="2" customFormat="1" ht="23.25" customHeight="1">
      <c r="A75" s="160">
        <v>33</v>
      </c>
      <c r="B75" s="149" t="s">
        <v>90</v>
      </c>
      <c r="C75" s="115"/>
      <c r="D75" s="144">
        <v>3</v>
      </c>
      <c r="E75" s="110">
        <f t="shared" si="19"/>
        <v>30</v>
      </c>
      <c r="F75" s="110">
        <f t="shared" si="20"/>
        <v>15</v>
      </c>
      <c r="G75" s="135">
        <f t="shared" si="21"/>
        <v>15</v>
      </c>
      <c r="H75" s="153"/>
      <c r="I75" s="162"/>
      <c r="J75" s="163"/>
      <c r="K75" s="153"/>
      <c r="L75" s="162"/>
      <c r="M75" s="163"/>
      <c r="N75" s="165">
        <v>15</v>
      </c>
      <c r="O75" s="162">
        <v>15</v>
      </c>
      <c r="P75" s="163">
        <v>3</v>
      </c>
      <c r="Q75" s="153"/>
      <c r="R75" s="125"/>
      <c r="S75" s="126"/>
      <c r="T75" s="165"/>
      <c r="U75" s="162"/>
      <c r="V75" s="126"/>
      <c r="W75" s="165"/>
      <c r="X75" s="162"/>
      <c r="Y75" s="164"/>
      <c r="Z75" s="29"/>
    </row>
    <row r="76" spans="1:26" s="2" customFormat="1" ht="21.75" customHeight="1">
      <c r="A76" s="160">
        <v>34</v>
      </c>
      <c r="B76" s="149" t="s">
        <v>88</v>
      </c>
      <c r="C76" s="115"/>
      <c r="D76" s="144">
        <v>3</v>
      </c>
      <c r="E76" s="110">
        <f t="shared" si="19"/>
        <v>15</v>
      </c>
      <c r="F76" s="110">
        <f t="shared" si="20"/>
        <v>15</v>
      </c>
      <c r="G76" s="135">
        <f t="shared" si="21"/>
        <v>0</v>
      </c>
      <c r="H76" s="153"/>
      <c r="I76" s="162"/>
      <c r="J76" s="163"/>
      <c r="K76" s="153"/>
      <c r="L76" s="162"/>
      <c r="M76" s="163"/>
      <c r="N76" s="165">
        <v>15</v>
      </c>
      <c r="O76" s="162"/>
      <c r="P76" s="163">
        <v>1</v>
      </c>
      <c r="Q76" s="153"/>
      <c r="R76" s="125"/>
      <c r="S76" s="126"/>
      <c r="T76" s="165"/>
      <c r="U76" s="162"/>
      <c r="V76" s="126"/>
      <c r="W76" s="165"/>
      <c r="X76" s="162"/>
      <c r="Y76" s="164"/>
      <c r="Z76" s="29"/>
    </row>
    <row r="77" spans="1:26" s="2" customFormat="1" ht="13.5" customHeight="1">
      <c r="A77" s="160">
        <v>35</v>
      </c>
      <c r="B77" s="143" t="s">
        <v>62</v>
      </c>
      <c r="C77" s="115"/>
      <c r="D77" s="144">
        <v>4</v>
      </c>
      <c r="E77" s="110">
        <f t="shared" si="19"/>
        <v>30</v>
      </c>
      <c r="F77" s="110">
        <f t="shared" si="20"/>
        <v>15</v>
      </c>
      <c r="G77" s="135">
        <f t="shared" si="21"/>
        <v>15</v>
      </c>
      <c r="H77" s="153"/>
      <c r="I77" s="162"/>
      <c r="J77" s="163"/>
      <c r="K77" s="153"/>
      <c r="L77" s="162"/>
      <c r="M77" s="163"/>
      <c r="N77" s="165"/>
      <c r="O77" s="162"/>
      <c r="P77" s="163"/>
      <c r="Q77" s="153">
        <v>15</v>
      </c>
      <c r="R77" s="125">
        <v>15</v>
      </c>
      <c r="S77" s="126">
        <v>3</v>
      </c>
      <c r="T77" s="165"/>
      <c r="U77" s="162"/>
      <c r="V77" s="126"/>
      <c r="W77" s="165"/>
      <c r="X77" s="162"/>
      <c r="Y77" s="164"/>
      <c r="Z77" s="29"/>
    </row>
    <row r="78" spans="1:26" s="2" customFormat="1" ht="14.25" customHeight="1">
      <c r="A78" s="160">
        <v>36</v>
      </c>
      <c r="B78" s="143" t="s">
        <v>94</v>
      </c>
      <c r="C78" s="115"/>
      <c r="D78" s="144">
        <v>3</v>
      </c>
      <c r="E78" s="110">
        <f t="shared" si="19"/>
        <v>30</v>
      </c>
      <c r="F78" s="110">
        <f t="shared" si="20"/>
        <v>15</v>
      </c>
      <c r="G78" s="135">
        <f t="shared" si="21"/>
        <v>15</v>
      </c>
      <c r="H78" s="153"/>
      <c r="I78" s="162"/>
      <c r="J78" s="163"/>
      <c r="K78" s="153"/>
      <c r="L78" s="162"/>
      <c r="M78" s="163"/>
      <c r="N78" s="165">
        <v>15</v>
      </c>
      <c r="O78" s="162">
        <v>15</v>
      </c>
      <c r="P78" s="163">
        <v>3</v>
      </c>
      <c r="Q78" s="153"/>
      <c r="R78" s="125"/>
      <c r="S78" s="126"/>
      <c r="T78" s="165"/>
      <c r="U78" s="162"/>
      <c r="V78" s="126"/>
      <c r="W78" s="165"/>
      <c r="X78" s="162"/>
      <c r="Y78" s="164"/>
      <c r="Z78" s="29"/>
    </row>
    <row r="79" spans="1:26" s="2" customFormat="1" ht="15" customHeight="1">
      <c r="A79" s="160">
        <v>37</v>
      </c>
      <c r="B79" s="149" t="s">
        <v>63</v>
      </c>
      <c r="C79" s="115"/>
      <c r="D79" s="144">
        <v>4</v>
      </c>
      <c r="E79" s="110">
        <f t="shared" si="19"/>
        <v>30</v>
      </c>
      <c r="F79" s="110">
        <f t="shared" si="20"/>
        <v>0</v>
      </c>
      <c r="G79" s="135">
        <f t="shared" si="21"/>
        <v>30</v>
      </c>
      <c r="H79" s="153"/>
      <c r="I79" s="162"/>
      <c r="J79" s="163"/>
      <c r="K79" s="153"/>
      <c r="L79" s="162"/>
      <c r="M79" s="163"/>
      <c r="N79" s="165"/>
      <c r="O79" s="162"/>
      <c r="P79" s="163"/>
      <c r="Q79" s="153"/>
      <c r="R79" s="125">
        <v>30</v>
      </c>
      <c r="S79" s="126">
        <v>2</v>
      </c>
      <c r="T79" s="165"/>
      <c r="U79" s="162"/>
      <c r="V79" s="126"/>
      <c r="W79" s="165"/>
      <c r="X79" s="162"/>
      <c r="Y79" s="164"/>
      <c r="Z79" s="29"/>
    </row>
    <row r="80" spans="1:26" s="2" customFormat="1" ht="16.5" customHeight="1">
      <c r="A80" s="160">
        <v>38</v>
      </c>
      <c r="B80" s="119" t="s">
        <v>64</v>
      </c>
      <c r="C80" s="153">
        <v>4</v>
      </c>
      <c r="D80" s="154">
        <v>4</v>
      </c>
      <c r="E80" s="110">
        <f t="shared" si="19"/>
        <v>45</v>
      </c>
      <c r="F80" s="110">
        <f t="shared" si="20"/>
        <v>15</v>
      </c>
      <c r="G80" s="135">
        <f t="shared" si="21"/>
        <v>30</v>
      </c>
      <c r="H80" s="153"/>
      <c r="I80" s="162"/>
      <c r="J80" s="163"/>
      <c r="K80" s="153"/>
      <c r="L80" s="162"/>
      <c r="M80" s="163"/>
      <c r="N80" s="165"/>
      <c r="O80" s="162"/>
      <c r="P80" s="163"/>
      <c r="Q80" s="153">
        <v>15</v>
      </c>
      <c r="R80" s="125">
        <v>30</v>
      </c>
      <c r="S80" s="126">
        <v>4</v>
      </c>
      <c r="T80" s="165"/>
      <c r="U80" s="162"/>
      <c r="V80" s="126"/>
      <c r="W80" s="165"/>
      <c r="X80" s="162"/>
      <c r="Y80" s="164"/>
      <c r="Z80" s="29"/>
    </row>
    <row r="81" spans="1:26" s="2" customFormat="1" ht="18" customHeight="1">
      <c r="A81" s="160">
        <v>39</v>
      </c>
      <c r="B81" s="119" t="s">
        <v>65</v>
      </c>
      <c r="C81" s="153">
        <v>4</v>
      </c>
      <c r="D81" s="154">
        <v>4</v>
      </c>
      <c r="E81" s="110">
        <f t="shared" si="19"/>
        <v>45</v>
      </c>
      <c r="F81" s="110">
        <f t="shared" si="20"/>
        <v>15</v>
      </c>
      <c r="G81" s="135">
        <f t="shared" si="21"/>
        <v>30</v>
      </c>
      <c r="H81" s="153"/>
      <c r="I81" s="162"/>
      <c r="J81" s="163"/>
      <c r="K81" s="153"/>
      <c r="L81" s="162"/>
      <c r="M81" s="163"/>
      <c r="N81" s="165"/>
      <c r="O81" s="162"/>
      <c r="P81" s="163"/>
      <c r="Q81" s="153">
        <v>15</v>
      </c>
      <c r="R81" s="125">
        <v>30</v>
      </c>
      <c r="S81" s="126">
        <v>4</v>
      </c>
      <c r="T81" s="165"/>
      <c r="U81" s="162"/>
      <c r="V81" s="126"/>
      <c r="W81" s="165"/>
      <c r="X81" s="162"/>
      <c r="Y81" s="164"/>
      <c r="Z81" s="29"/>
    </row>
    <row r="82" spans="1:26" s="2" customFormat="1" ht="14.25" customHeight="1">
      <c r="A82" s="160">
        <v>40</v>
      </c>
      <c r="B82" s="119" t="s">
        <v>66</v>
      </c>
      <c r="C82" s="153"/>
      <c r="D82" s="154">
        <v>5</v>
      </c>
      <c r="E82" s="110">
        <f t="shared" si="19"/>
        <v>30</v>
      </c>
      <c r="F82" s="110">
        <f t="shared" si="20"/>
        <v>15</v>
      </c>
      <c r="G82" s="135">
        <f t="shared" si="21"/>
        <v>15</v>
      </c>
      <c r="H82" s="153"/>
      <c r="I82" s="162"/>
      <c r="J82" s="163"/>
      <c r="K82" s="153"/>
      <c r="L82" s="162"/>
      <c r="M82" s="163"/>
      <c r="N82" s="165"/>
      <c r="O82" s="162"/>
      <c r="P82" s="163"/>
      <c r="Q82" s="153"/>
      <c r="R82" s="125"/>
      <c r="S82" s="126"/>
      <c r="T82" s="165">
        <v>15</v>
      </c>
      <c r="U82" s="162">
        <v>15</v>
      </c>
      <c r="V82" s="126">
        <v>3</v>
      </c>
      <c r="W82" s="165"/>
      <c r="X82" s="162"/>
      <c r="Y82" s="164"/>
      <c r="Z82" s="29"/>
    </row>
    <row r="83" spans="1:26" s="2" customFormat="1" ht="17.25" customHeight="1">
      <c r="A83" s="160">
        <v>41</v>
      </c>
      <c r="B83" s="119" t="s">
        <v>67</v>
      </c>
      <c r="C83" s="153"/>
      <c r="D83" s="154">
        <v>5</v>
      </c>
      <c r="E83" s="110">
        <f t="shared" si="19"/>
        <v>30</v>
      </c>
      <c r="F83" s="110">
        <f t="shared" si="20"/>
        <v>15</v>
      </c>
      <c r="G83" s="135">
        <f t="shared" si="21"/>
        <v>15</v>
      </c>
      <c r="H83" s="153"/>
      <c r="I83" s="162"/>
      <c r="J83" s="163"/>
      <c r="K83" s="153"/>
      <c r="L83" s="162"/>
      <c r="M83" s="163"/>
      <c r="N83" s="165"/>
      <c r="O83" s="162"/>
      <c r="P83" s="163"/>
      <c r="Q83" s="153"/>
      <c r="R83" s="125"/>
      <c r="S83" s="126"/>
      <c r="T83" s="165">
        <v>15</v>
      </c>
      <c r="U83" s="162">
        <v>15</v>
      </c>
      <c r="V83" s="126">
        <v>3</v>
      </c>
      <c r="W83" s="165"/>
      <c r="X83" s="162"/>
      <c r="Y83" s="164"/>
      <c r="Z83" s="29"/>
    </row>
    <row r="84" spans="1:26" s="2" customFormat="1" ht="16.5" customHeight="1">
      <c r="A84" s="160">
        <v>42</v>
      </c>
      <c r="B84" s="119" t="s">
        <v>68</v>
      </c>
      <c r="C84" s="153"/>
      <c r="D84" s="154">
        <v>4</v>
      </c>
      <c r="E84" s="110">
        <f t="shared" si="19"/>
        <v>30</v>
      </c>
      <c r="F84" s="110">
        <f t="shared" si="20"/>
        <v>15</v>
      </c>
      <c r="G84" s="135">
        <f t="shared" si="21"/>
        <v>15</v>
      </c>
      <c r="H84" s="153"/>
      <c r="I84" s="162"/>
      <c r="J84" s="163"/>
      <c r="K84" s="153"/>
      <c r="L84" s="162"/>
      <c r="M84" s="163"/>
      <c r="N84" s="165"/>
      <c r="O84" s="162"/>
      <c r="P84" s="163"/>
      <c r="Q84" s="153">
        <v>15</v>
      </c>
      <c r="R84" s="125">
        <v>15</v>
      </c>
      <c r="S84" s="126">
        <v>3</v>
      </c>
      <c r="T84" s="165"/>
      <c r="U84" s="162"/>
      <c r="V84" s="126"/>
      <c r="W84" s="165"/>
      <c r="X84" s="162"/>
      <c r="Y84" s="164"/>
      <c r="Z84" s="29"/>
    </row>
    <row r="85" spans="1:26" s="2" customFormat="1" ht="23.25" customHeight="1">
      <c r="A85" s="160">
        <v>43</v>
      </c>
      <c r="B85" s="119" t="s">
        <v>69</v>
      </c>
      <c r="C85" s="153"/>
      <c r="D85" s="154">
        <v>5</v>
      </c>
      <c r="E85" s="110">
        <f t="shared" si="19"/>
        <v>30</v>
      </c>
      <c r="F85" s="110">
        <f t="shared" si="20"/>
        <v>15</v>
      </c>
      <c r="G85" s="135">
        <f t="shared" si="21"/>
        <v>15</v>
      </c>
      <c r="H85" s="153"/>
      <c r="I85" s="162"/>
      <c r="J85" s="163"/>
      <c r="K85" s="153"/>
      <c r="L85" s="162"/>
      <c r="M85" s="163"/>
      <c r="N85" s="165"/>
      <c r="O85" s="162"/>
      <c r="P85" s="163"/>
      <c r="Q85" s="153"/>
      <c r="R85" s="125"/>
      <c r="S85" s="126"/>
      <c r="T85" s="165">
        <v>15</v>
      </c>
      <c r="U85" s="162">
        <v>15</v>
      </c>
      <c r="V85" s="126">
        <v>3</v>
      </c>
      <c r="W85" s="165"/>
      <c r="X85" s="162"/>
      <c r="Y85" s="164"/>
      <c r="Z85" s="29"/>
    </row>
    <row r="86" spans="1:26" s="2" customFormat="1" ht="13.5" customHeight="1">
      <c r="A86" s="160">
        <v>44</v>
      </c>
      <c r="B86" s="119" t="s">
        <v>70</v>
      </c>
      <c r="C86" s="166"/>
      <c r="D86" s="154">
        <v>3</v>
      </c>
      <c r="E86" s="110">
        <f t="shared" si="19"/>
        <v>30</v>
      </c>
      <c r="F86" s="110">
        <f t="shared" si="20"/>
        <v>15</v>
      </c>
      <c r="G86" s="135">
        <f t="shared" si="21"/>
        <v>15</v>
      </c>
      <c r="H86" s="153"/>
      <c r="I86" s="162"/>
      <c r="J86" s="163"/>
      <c r="K86" s="153"/>
      <c r="L86" s="162"/>
      <c r="M86" s="163"/>
      <c r="N86" s="165">
        <v>15</v>
      </c>
      <c r="O86" s="162">
        <v>15</v>
      </c>
      <c r="P86" s="163">
        <v>3</v>
      </c>
      <c r="Q86" s="153"/>
      <c r="R86" s="125"/>
      <c r="S86" s="126"/>
      <c r="T86" s="165"/>
      <c r="U86" s="162"/>
      <c r="V86" s="126"/>
      <c r="W86" s="165"/>
      <c r="X86" s="162"/>
      <c r="Y86" s="164"/>
      <c r="Z86" s="29"/>
    </row>
    <row r="87" spans="1:26" s="2" customFormat="1" ht="14.25" customHeight="1">
      <c r="A87" s="160">
        <v>45</v>
      </c>
      <c r="B87" s="119" t="s">
        <v>71</v>
      </c>
      <c r="C87" s="166"/>
      <c r="D87" s="154">
        <v>4</v>
      </c>
      <c r="E87" s="110">
        <f t="shared" si="19"/>
        <v>30</v>
      </c>
      <c r="F87" s="110">
        <f t="shared" si="20"/>
        <v>15</v>
      </c>
      <c r="G87" s="135">
        <f t="shared" si="21"/>
        <v>15</v>
      </c>
      <c r="H87" s="153"/>
      <c r="I87" s="162"/>
      <c r="J87" s="163"/>
      <c r="K87" s="153"/>
      <c r="L87" s="162"/>
      <c r="M87" s="163"/>
      <c r="N87" s="165"/>
      <c r="O87" s="162"/>
      <c r="P87" s="163"/>
      <c r="Q87" s="153">
        <v>15</v>
      </c>
      <c r="R87" s="125">
        <v>15</v>
      </c>
      <c r="S87" s="126">
        <v>3</v>
      </c>
      <c r="T87" s="165"/>
      <c r="U87" s="162"/>
      <c r="V87" s="126"/>
      <c r="W87" s="165"/>
      <c r="X87" s="162"/>
      <c r="Y87" s="151"/>
      <c r="Z87" s="29"/>
    </row>
    <row r="88" spans="1:26" s="2" customFormat="1" ht="14.25" customHeight="1">
      <c r="A88" s="160">
        <v>46</v>
      </c>
      <c r="B88" s="150" t="s">
        <v>72</v>
      </c>
      <c r="C88" s="166"/>
      <c r="D88" s="154">
        <v>4</v>
      </c>
      <c r="E88" s="110">
        <f>SUM(G88,F88)</f>
        <v>15</v>
      </c>
      <c r="F88" s="110">
        <f aca="true" t="shared" si="22" ref="F88:G92">SUM(H88,K88,N88,Q88,T88,W88)</f>
        <v>0</v>
      </c>
      <c r="G88" s="135">
        <f t="shared" si="22"/>
        <v>15</v>
      </c>
      <c r="H88" s="153"/>
      <c r="I88" s="162"/>
      <c r="J88" s="163"/>
      <c r="K88" s="153"/>
      <c r="L88" s="162"/>
      <c r="M88" s="163"/>
      <c r="N88" s="165"/>
      <c r="O88" s="162"/>
      <c r="P88" s="163"/>
      <c r="Q88" s="153"/>
      <c r="R88" s="125">
        <v>15</v>
      </c>
      <c r="S88" s="126">
        <v>2</v>
      </c>
      <c r="T88" s="165"/>
      <c r="U88" s="162"/>
      <c r="V88" s="126"/>
      <c r="W88" s="165"/>
      <c r="X88" s="162"/>
      <c r="Y88" s="151"/>
      <c r="Z88" s="29"/>
    </row>
    <row r="89" spans="1:26" s="2" customFormat="1" ht="23.25" customHeight="1">
      <c r="A89" s="160">
        <v>47</v>
      </c>
      <c r="B89" s="119" t="s">
        <v>84</v>
      </c>
      <c r="C89" s="166"/>
      <c r="D89" s="154">
        <v>4</v>
      </c>
      <c r="E89" s="110">
        <f>SUM(G89,F89)</f>
        <v>30</v>
      </c>
      <c r="F89" s="110">
        <f t="shared" si="22"/>
        <v>15</v>
      </c>
      <c r="G89" s="135">
        <f t="shared" si="22"/>
        <v>15</v>
      </c>
      <c r="H89" s="153"/>
      <c r="I89" s="162"/>
      <c r="J89" s="163"/>
      <c r="K89" s="153"/>
      <c r="L89" s="162"/>
      <c r="M89" s="163"/>
      <c r="N89" s="165"/>
      <c r="O89" s="162"/>
      <c r="P89" s="163"/>
      <c r="Q89" s="153">
        <v>15</v>
      </c>
      <c r="R89" s="125">
        <v>15</v>
      </c>
      <c r="S89" s="126">
        <v>3</v>
      </c>
      <c r="T89" s="165"/>
      <c r="U89" s="162"/>
      <c r="V89" s="126"/>
      <c r="W89" s="165"/>
      <c r="X89" s="162"/>
      <c r="Y89" s="151"/>
      <c r="Z89" s="29"/>
    </row>
    <row r="90" spans="1:26" s="2" customFormat="1" ht="14.25" customHeight="1">
      <c r="A90" s="160">
        <v>48</v>
      </c>
      <c r="B90" s="119" t="s">
        <v>85</v>
      </c>
      <c r="C90" s="166"/>
      <c r="D90" s="154">
        <v>5</v>
      </c>
      <c r="E90" s="110">
        <f>SUM(G90,F90)</f>
        <v>15</v>
      </c>
      <c r="F90" s="110">
        <f t="shared" si="22"/>
        <v>0</v>
      </c>
      <c r="G90" s="135">
        <f t="shared" si="22"/>
        <v>15</v>
      </c>
      <c r="H90" s="153"/>
      <c r="I90" s="162"/>
      <c r="J90" s="163"/>
      <c r="K90" s="153"/>
      <c r="L90" s="162"/>
      <c r="M90" s="163"/>
      <c r="N90" s="165"/>
      <c r="O90" s="162"/>
      <c r="P90" s="163"/>
      <c r="Q90" s="153"/>
      <c r="R90" s="125"/>
      <c r="S90" s="126"/>
      <c r="T90" s="165"/>
      <c r="U90" s="162">
        <v>15</v>
      </c>
      <c r="V90" s="126">
        <v>2</v>
      </c>
      <c r="W90" s="165"/>
      <c r="X90" s="162"/>
      <c r="Y90" s="151"/>
      <c r="Z90" s="29"/>
    </row>
    <row r="91" spans="1:26" s="2" customFormat="1" ht="14.25" customHeight="1">
      <c r="A91" s="160">
        <v>49</v>
      </c>
      <c r="B91" s="119" t="s">
        <v>86</v>
      </c>
      <c r="C91" s="166"/>
      <c r="D91" s="154">
        <v>6</v>
      </c>
      <c r="E91" s="110">
        <f>SUM(G91,F91)</f>
        <v>30</v>
      </c>
      <c r="F91" s="110">
        <f t="shared" si="22"/>
        <v>15</v>
      </c>
      <c r="G91" s="135">
        <f t="shared" si="22"/>
        <v>15</v>
      </c>
      <c r="H91" s="153"/>
      <c r="I91" s="162"/>
      <c r="J91" s="163"/>
      <c r="K91" s="153"/>
      <c r="L91" s="162"/>
      <c r="M91" s="163"/>
      <c r="N91" s="165"/>
      <c r="O91" s="162"/>
      <c r="P91" s="163"/>
      <c r="Q91" s="153"/>
      <c r="R91" s="125"/>
      <c r="S91" s="126"/>
      <c r="T91" s="165"/>
      <c r="U91" s="162"/>
      <c r="V91" s="126"/>
      <c r="W91" s="165">
        <v>15</v>
      </c>
      <c r="X91" s="162">
        <v>15</v>
      </c>
      <c r="Y91" s="151">
        <v>3</v>
      </c>
      <c r="Z91" s="29"/>
    </row>
    <row r="92" spans="1:26" s="2" customFormat="1" ht="14.25" customHeight="1">
      <c r="A92" s="160">
        <v>50</v>
      </c>
      <c r="B92" s="119" t="s">
        <v>91</v>
      </c>
      <c r="C92" s="166"/>
      <c r="D92" s="154">
        <v>5</v>
      </c>
      <c r="E92" s="110">
        <f>SUM(G92,F92)</f>
        <v>30</v>
      </c>
      <c r="F92" s="110">
        <f t="shared" si="22"/>
        <v>15</v>
      </c>
      <c r="G92" s="135">
        <f t="shared" si="22"/>
        <v>15</v>
      </c>
      <c r="H92" s="153"/>
      <c r="I92" s="162"/>
      <c r="J92" s="163"/>
      <c r="K92" s="153"/>
      <c r="L92" s="162"/>
      <c r="M92" s="163"/>
      <c r="N92" s="165"/>
      <c r="O92" s="162"/>
      <c r="P92" s="163"/>
      <c r="Q92" s="153"/>
      <c r="R92" s="125"/>
      <c r="S92" s="126"/>
      <c r="T92" s="165">
        <v>15</v>
      </c>
      <c r="U92" s="162">
        <v>15</v>
      </c>
      <c r="V92" s="126">
        <v>2</v>
      </c>
      <c r="W92" s="165"/>
      <c r="X92" s="162"/>
      <c r="Y92" s="151"/>
      <c r="Z92" s="29"/>
    </row>
    <row r="93" spans="1:26" s="2" customFormat="1" ht="25.5" customHeight="1" thickBot="1">
      <c r="A93" s="160">
        <v>51</v>
      </c>
      <c r="B93" s="150" t="s">
        <v>87</v>
      </c>
      <c r="C93" s="153">
        <v>6</v>
      </c>
      <c r="D93" s="154">
        <v>6</v>
      </c>
      <c r="E93" s="110">
        <f t="shared" si="19"/>
        <v>30</v>
      </c>
      <c r="F93" s="110">
        <f t="shared" si="20"/>
        <v>15</v>
      </c>
      <c r="G93" s="135">
        <f t="shared" si="21"/>
        <v>15</v>
      </c>
      <c r="H93" s="153"/>
      <c r="I93" s="162"/>
      <c r="J93" s="163"/>
      <c r="K93" s="153"/>
      <c r="L93" s="162"/>
      <c r="M93" s="163"/>
      <c r="N93" s="165"/>
      <c r="O93" s="162"/>
      <c r="P93" s="163"/>
      <c r="Q93" s="153"/>
      <c r="R93" s="125"/>
      <c r="S93" s="126"/>
      <c r="T93" s="165"/>
      <c r="U93" s="162"/>
      <c r="V93" s="126"/>
      <c r="W93" s="165">
        <v>15</v>
      </c>
      <c r="X93" s="162">
        <v>15</v>
      </c>
      <c r="Y93" s="126">
        <v>3</v>
      </c>
      <c r="Z93" s="29"/>
    </row>
    <row r="94" spans="1:26" ht="13.5" thickBot="1">
      <c r="A94" s="277" t="s">
        <v>15</v>
      </c>
      <c r="B94" s="281"/>
      <c r="C94" s="291"/>
      <c r="D94" s="292"/>
      <c r="E94" s="36">
        <f aca="true" t="shared" si="23" ref="E94:Y94">SUM(E70:E93)</f>
        <v>750</v>
      </c>
      <c r="F94" s="32">
        <f t="shared" si="23"/>
        <v>330</v>
      </c>
      <c r="G94" s="35">
        <f t="shared" si="23"/>
        <v>420</v>
      </c>
      <c r="H94" s="45">
        <f t="shared" si="23"/>
        <v>0</v>
      </c>
      <c r="I94" s="33">
        <f t="shared" si="23"/>
        <v>0</v>
      </c>
      <c r="J94" s="37">
        <f t="shared" si="23"/>
        <v>0</v>
      </c>
      <c r="K94" s="45">
        <f t="shared" si="23"/>
        <v>0</v>
      </c>
      <c r="L94" s="33">
        <f t="shared" si="23"/>
        <v>0</v>
      </c>
      <c r="M94" s="37">
        <f t="shared" si="23"/>
        <v>0</v>
      </c>
      <c r="N94" s="45">
        <f t="shared" si="23"/>
        <v>135</v>
      </c>
      <c r="O94" s="33">
        <f t="shared" si="23"/>
        <v>120</v>
      </c>
      <c r="P94" s="37">
        <f t="shared" si="23"/>
        <v>21</v>
      </c>
      <c r="Q94" s="45">
        <f t="shared" si="23"/>
        <v>90</v>
      </c>
      <c r="R94" s="33">
        <f t="shared" si="23"/>
        <v>165</v>
      </c>
      <c r="S94" s="37">
        <f t="shared" si="23"/>
        <v>24</v>
      </c>
      <c r="T94" s="45">
        <f t="shared" si="23"/>
        <v>75</v>
      </c>
      <c r="U94" s="33">
        <f t="shared" si="23"/>
        <v>105</v>
      </c>
      <c r="V94" s="37">
        <f t="shared" si="23"/>
        <v>17</v>
      </c>
      <c r="W94" s="45">
        <f t="shared" si="23"/>
        <v>30</v>
      </c>
      <c r="X94" s="33">
        <f t="shared" si="23"/>
        <v>30</v>
      </c>
      <c r="Y94" s="100">
        <f t="shared" si="23"/>
        <v>6</v>
      </c>
      <c r="Z94" s="10"/>
    </row>
    <row r="95" spans="1:26" ht="13.5" thickBot="1">
      <c r="A95" s="269" t="s">
        <v>17</v>
      </c>
      <c r="B95" s="270"/>
      <c r="C95" s="271"/>
      <c r="D95" s="272"/>
      <c r="E95" s="74">
        <f>SUM(E28,E33,E36,E40,E43,E94)</f>
        <v>1815</v>
      </c>
      <c r="F95" s="74">
        <f>SUM(F28,F33,F36,F40,F43,F94)</f>
        <v>705</v>
      </c>
      <c r="G95" s="75">
        <f>SUM(G28,G33,G36,G40,G43,G94)</f>
        <v>1110</v>
      </c>
      <c r="H95" s="74">
        <f>SUM(H28,H33,H36,H40,H43,H94)</f>
        <v>180</v>
      </c>
      <c r="I95" s="94">
        <f>SUM(I28,I33,I36,I40,I43,I94)</f>
        <v>195</v>
      </c>
      <c r="J95" s="92"/>
      <c r="K95" s="93">
        <f>SUM(K28,K33,K36,K40,K43,K94)</f>
        <v>165</v>
      </c>
      <c r="L95" s="92">
        <f>SUM(L28,L33,L36,L40,L43,L94)</f>
        <v>225</v>
      </c>
      <c r="M95" s="95"/>
      <c r="N95" s="93">
        <f>SUM(N28,N33,N36,N40,N43,N94)</f>
        <v>165</v>
      </c>
      <c r="O95" s="92">
        <f>SUM(O28,O33,O36,O40,O43,O94)</f>
        <v>210</v>
      </c>
      <c r="P95" s="76"/>
      <c r="Q95" s="74">
        <f>SUM(Q28,Q33,Q36,Q40,Q43,Q94)</f>
        <v>90</v>
      </c>
      <c r="R95" s="92">
        <f>SUM(R28,R33,R36,R40,R43,R94)</f>
        <v>210</v>
      </c>
      <c r="S95" s="76"/>
      <c r="T95" s="74">
        <f>SUM(T28,T33,T36,T40,T43,T94)</f>
        <v>75</v>
      </c>
      <c r="U95" s="94">
        <f>SUM(U28,U33,U36,U40,U43,U94)</f>
        <v>195</v>
      </c>
      <c r="V95" s="92"/>
      <c r="W95" s="93">
        <f>SUM(W28,W33,W36,W40,W43,W94)</f>
        <v>30</v>
      </c>
      <c r="X95" s="92">
        <f>SUM(X28,X33,X36,X40,X43,X94)</f>
        <v>75</v>
      </c>
      <c r="Y95" s="95"/>
      <c r="Z95" s="101"/>
    </row>
    <row r="96" spans="1:26" ht="13.5" thickBot="1">
      <c r="A96" s="77" t="s">
        <v>18</v>
      </c>
      <c r="B96" s="86"/>
      <c r="C96" s="273"/>
      <c r="D96" s="274"/>
      <c r="E96" s="275"/>
      <c r="F96" s="309">
        <f>SUM(F95:G95)</f>
        <v>1815</v>
      </c>
      <c r="G96" s="290"/>
      <c r="H96" s="289">
        <f>SUM(H95:I95)</f>
        <v>375</v>
      </c>
      <c r="I96" s="290"/>
      <c r="J96" s="79">
        <f>SUM(J28,J33,J36,J40,J43,J94)</f>
        <v>29</v>
      </c>
      <c r="K96" s="289">
        <f>SUM(K95:L95)</f>
        <v>390</v>
      </c>
      <c r="L96" s="290"/>
      <c r="M96" s="78">
        <f>SUM(M28,M33,M36,M40,M43,M94)</f>
        <v>31</v>
      </c>
      <c r="N96" s="289">
        <f>SUM(N95:O95)</f>
        <v>375</v>
      </c>
      <c r="O96" s="290"/>
      <c r="P96" s="78">
        <f>SUM(P28,P33,P36,P40,P43,P94)</f>
        <v>33</v>
      </c>
      <c r="Q96" s="289">
        <f>SUM(Q95:R95)</f>
        <v>300</v>
      </c>
      <c r="R96" s="290"/>
      <c r="S96" s="79">
        <f>SUM(S28,S33,S36,S40,S43,S94)</f>
        <v>27</v>
      </c>
      <c r="T96" s="289">
        <f>SUM(T95:U95)</f>
        <v>270</v>
      </c>
      <c r="U96" s="290"/>
      <c r="V96" s="79">
        <f>SUM(V28,V33,V36,V40,V43,V94)</f>
        <v>32</v>
      </c>
      <c r="W96" s="289">
        <f>SUM(W95:X95)</f>
        <v>105</v>
      </c>
      <c r="X96" s="290"/>
      <c r="Y96" s="80">
        <f>SUM(Y28,Y33,Y36,Y40,Y43,Y94)</f>
        <v>28</v>
      </c>
      <c r="Z96" s="46"/>
    </row>
    <row r="97" spans="1:26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6"/>
    </row>
    <row r="98" spans="1:26" ht="12.75">
      <c r="A98" s="47"/>
      <c r="B98" s="47" t="s">
        <v>57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6"/>
    </row>
    <row r="99" spans="1:26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6"/>
    </row>
    <row r="100" spans="1:21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 t="s">
        <v>173</v>
      </c>
      <c r="L100" s="47"/>
      <c r="M100" s="47"/>
      <c r="N100" s="47"/>
      <c r="O100" s="47"/>
      <c r="P100" s="47"/>
      <c r="Q100" s="47"/>
      <c r="R100" s="47"/>
      <c r="S100" s="47"/>
      <c r="T100" s="46"/>
      <c r="U100"/>
    </row>
    <row r="101" spans="1:21" ht="12.75">
      <c r="A101" s="46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6"/>
      <c r="U101"/>
    </row>
    <row r="102" spans="1:21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243" t="s">
        <v>174</v>
      </c>
      <c r="N102" s="243"/>
      <c r="O102" s="243"/>
      <c r="P102" s="243"/>
      <c r="Q102" s="47"/>
      <c r="R102" s="47"/>
      <c r="S102" s="47"/>
      <c r="T102" s="46"/>
      <c r="U102"/>
    </row>
    <row r="103" spans="1:25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288"/>
      <c r="T103" s="288"/>
      <c r="U103" s="288"/>
      <c r="V103" s="288"/>
      <c r="W103" s="47"/>
      <c r="X103" s="47"/>
      <c r="Y103" s="47"/>
    </row>
    <row r="104" spans="1:2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29"/>
      <c r="U104" s="29"/>
      <c r="V104" s="10"/>
      <c r="W104" s="10"/>
      <c r="X104" s="10"/>
      <c r="Y104" s="10"/>
    </row>
    <row r="105" spans="1:2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29"/>
      <c r="U105" s="29"/>
      <c r="V105" s="10"/>
      <c r="W105" s="10"/>
      <c r="X105" s="10"/>
      <c r="Y105" s="10"/>
    </row>
    <row r="106" spans="1:25" ht="25.5">
      <c r="A106" s="184"/>
      <c r="B106" s="185" t="s">
        <v>117</v>
      </c>
      <c r="C106" s="184"/>
      <c r="D106" s="276" t="s">
        <v>118</v>
      </c>
      <c r="E106" s="276"/>
      <c r="F106" s="276"/>
      <c r="G106" s="10"/>
      <c r="H106" s="268" t="s">
        <v>119</v>
      </c>
      <c r="I106" s="268"/>
      <c r="J106" s="268"/>
      <c r="M106" s="10"/>
      <c r="N106" s="10"/>
      <c r="O106" s="10"/>
      <c r="P106" s="10"/>
      <c r="Q106" s="10"/>
      <c r="R106" s="10"/>
      <c r="S106" s="10"/>
      <c r="T106" s="29"/>
      <c r="U106" s="29"/>
      <c r="V106" s="10"/>
      <c r="W106" s="10"/>
      <c r="X106" s="10"/>
      <c r="Y106" s="10"/>
    </row>
    <row r="107" spans="1:25" ht="12.75">
      <c r="A107" s="186"/>
      <c r="B107" s="187"/>
      <c r="C107" s="186"/>
      <c r="D107" s="187"/>
      <c r="E107" s="187"/>
      <c r="F107" s="187"/>
      <c r="G107" s="29"/>
      <c r="H107" s="187"/>
      <c r="I107" s="187"/>
      <c r="J107" s="187"/>
      <c r="K107" s="2"/>
      <c r="M107" s="10"/>
      <c r="N107" s="10"/>
      <c r="O107" s="10"/>
      <c r="P107" s="10"/>
      <c r="Q107" s="10"/>
      <c r="R107" s="10"/>
      <c r="S107" s="10"/>
      <c r="T107" s="29"/>
      <c r="U107" s="29"/>
      <c r="V107" s="10"/>
      <c r="W107" s="10"/>
      <c r="X107" s="10"/>
      <c r="Y107" s="10"/>
    </row>
    <row r="108" spans="1:25" ht="14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9"/>
      <c r="U108" s="29"/>
      <c r="V108" s="10"/>
      <c r="W108" s="10"/>
      <c r="X108" s="10"/>
      <c r="Y108" s="10"/>
    </row>
    <row r="109" spans="1:2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29"/>
      <c r="U109" s="29"/>
      <c r="V109" s="10"/>
      <c r="W109" s="10"/>
      <c r="X109" s="10"/>
      <c r="Y109" s="10"/>
    </row>
    <row r="110" spans="1:2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29"/>
      <c r="U110" s="29"/>
      <c r="V110" s="10"/>
      <c r="W110" s="10"/>
      <c r="X110" s="10"/>
      <c r="Y110" s="10"/>
    </row>
  </sheetData>
  <sheetProtection/>
  <mergeCells count="54">
    <mergeCell ref="Q68:R68"/>
    <mergeCell ref="T68:U68"/>
    <mergeCell ref="W68:X68"/>
    <mergeCell ref="F68:G68"/>
    <mergeCell ref="H68:I68"/>
    <mergeCell ref="K68:L68"/>
    <mergeCell ref="N68:O68"/>
    <mergeCell ref="A36:B36"/>
    <mergeCell ref="A33:B33"/>
    <mergeCell ref="Q96:R96"/>
    <mergeCell ref="T96:U96"/>
    <mergeCell ref="A95:B95"/>
    <mergeCell ref="C95:D95"/>
    <mergeCell ref="H96:I96"/>
    <mergeCell ref="K96:L96"/>
    <mergeCell ref="N96:O96"/>
    <mergeCell ref="F96:G96"/>
    <mergeCell ref="A34:Y34"/>
    <mergeCell ref="N5:O5"/>
    <mergeCell ref="A4:A6"/>
    <mergeCell ref="H5:I5"/>
    <mergeCell ref="W5:X5"/>
    <mergeCell ref="T5:U5"/>
    <mergeCell ref="A2:Y2"/>
    <mergeCell ref="A3:Y3"/>
    <mergeCell ref="B4:B6"/>
    <mergeCell ref="A29:Y29"/>
    <mergeCell ref="E4:G5"/>
    <mergeCell ref="H4:X4"/>
    <mergeCell ref="K5:L5"/>
    <mergeCell ref="Q5:R5"/>
    <mergeCell ref="A7:Y7"/>
    <mergeCell ref="A28:B28"/>
    <mergeCell ref="A40:B40"/>
    <mergeCell ref="C4:D5"/>
    <mergeCell ref="S103:V103"/>
    <mergeCell ref="A43:B43"/>
    <mergeCell ref="A94:B94"/>
    <mergeCell ref="A69:Y69"/>
    <mergeCell ref="W96:X96"/>
    <mergeCell ref="C96:E96"/>
    <mergeCell ref="C94:D94"/>
    <mergeCell ref="A37:Y37"/>
    <mergeCell ref="A41:Y41"/>
    <mergeCell ref="A66:B66"/>
    <mergeCell ref="A44:Y44"/>
    <mergeCell ref="N42:O42"/>
    <mergeCell ref="T42:U42"/>
    <mergeCell ref="W42:X42"/>
    <mergeCell ref="H106:J106"/>
    <mergeCell ref="A67:B67"/>
    <mergeCell ref="C67:D67"/>
    <mergeCell ref="C68:E68"/>
    <mergeCell ref="D106:F106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F33: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Kolegium Karkonoskie</cp:lastModifiedBy>
  <cp:lastPrinted>2012-10-19T07:40:35Z</cp:lastPrinted>
  <dcterms:created xsi:type="dcterms:W3CDTF">2008-06-23T07:26:49Z</dcterms:created>
  <dcterms:modified xsi:type="dcterms:W3CDTF">2013-10-03T07:41:30Z</dcterms:modified>
  <cp:category/>
  <cp:version/>
  <cp:contentType/>
  <cp:contentStatus/>
</cp:coreProperties>
</file>