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<sst xmlns="http://schemas.openxmlformats.org/spreadsheetml/2006/main" count="539" uniqueCount="154">
  <si>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</si>
  <si>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</si>
  <si>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</si>
  <si>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</si>
  <si>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</si>
  <si>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</si>
  <si>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</si>
  <si>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</si>
  <si>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</si>
  <si>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</si>
  <si>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</si>
  <si>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</si>
  <si>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2,3,4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</si>
  <si>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</si>
  <si>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</si>
  <si>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</si>
  <si>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</si>
  <si>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</si>
  <si>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</si>
  <si>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lab.</t>
  </si>
  <si>
    <t>Gramatyka kontrastywna języka angielskiego</t>
  </si>
  <si>
    <t>Teorie akwizycji języka obcego</t>
  </si>
  <si>
    <t>Praktyczna nauka języka angielskiego: fonetyka</t>
  </si>
  <si>
    <t>Praktyczna nauka języka angielskiego: zintegrowane sprawności językowe</t>
  </si>
  <si>
    <t>Gramatyka praktyczna i opisowa języka angielskiego</t>
  </si>
  <si>
    <t>1,2,4</t>
  </si>
  <si>
    <t>Wychowanie fizyczne</t>
  </si>
  <si>
    <t>Wybrane zagadnienia z zakresu ochrony własności intelektualnej</t>
  </si>
  <si>
    <t>Seminarium licencjackie</t>
  </si>
  <si>
    <t>Praca dyplomowa</t>
  </si>
  <si>
    <t>30 godz.</t>
  </si>
  <si>
    <t>60 godz.</t>
  </si>
  <si>
    <t>3,5,6</t>
  </si>
  <si>
    <t>Praktyczna nauka języka angielskiego: pisanie akademickie</t>
  </si>
  <si>
    <t>Elementy literatury angielskiej</t>
  </si>
  <si>
    <t>Elementy literatury amerykańskiej</t>
  </si>
  <si>
    <t>1,2,3,4</t>
  </si>
  <si>
    <t>Aspekty współczesnej teorii literatury / Tradycje poetyckie</t>
  </si>
  <si>
    <t>Dramat Szekspirowski / Współczesny dramat amerykański</t>
  </si>
  <si>
    <t>Angielska literatura dziecięca / Angielska literatura młodzieżowa</t>
  </si>
  <si>
    <t>Teoria przekładu / Dyskurs naukowy</t>
  </si>
  <si>
    <t>Tłumaczenie tekstów specjalistycznych / Angielski w tekstach kultury</t>
  </si>
  <si>
    <t>Metodologia pisarstwa naukowego / Epistemologia nauki</t>
  </si>
  <si>
    <t>kierunkowe do wyboru</t>
  </si>
  <si>
    <t>Brytyjskie aktualności prasowe on-line / Amerykańskie aktualności prasowe on-line</t>
  </si>
  <si>
    <t>Angielski jako język reklamy i marketingu / Angielski w biurze, urzędach i administracji</t>
  </si>
  <si>
    <t>Historia i kultura angielskiego obszaru językowego</t>
  </si>
  <si>
    <t>Historia i kultura amerykańskiego obszaru językowego</t>
  </si>
  <si>
    <t>Alternatywna kultura krajów anglojęzycznych / Artyści okresu wiktoriańskiego</t>
  </si>
  <si>
    <t xml:space="preserve"> Gry i zabawy dydaktyczne w nauczaniu języka angielskiego / Drama i formy aktywności ruchowej</t>
  </si>
  <si>
    <t xml:space="preserve">Technologia informacyjna / ECDL </t>
  </si>
  <si>
    <t xml:space="preserve">Podstawy filozofii </t>
  </si>
  <si>
    <t xml:space="preserve">Psychologia </t>
  </si>
  <si>
    <t xml:space="preserve">Psychologia rozwojowa i osobowości </t>
  </si>
  <si>
    <t xml:space="preserve">Biomedyczne podstawy rozwoju </t>
  </si>
  <si>
    <t xml:space="preserve">Wprowadzenie do pedagogiki </t>
  </si>
  <si>
    <t xml:space="preserve">Praca z dzieckiem ze specjalnymi potrzebami edukacyjnymi </t>
  </si>
  <si>
    <t xml:space="preserve">Współpraca pedagogiczna z rodziną </t>
  </si>
  <si>
    <t xml:space="preserve">Podstawy dydaktyki </t>
  </si>
  <si>
    <t xml:space="preserve">Dydaktyka języka angielskiego na pierwszym i drugim etapie edukacyjnym </t>
  </si>
  <si>
    <t xml:space="preserve">Prawo oświatowe </t>
  </si>
  <si>
    <t xml:space="preserve">Emisja głosu </t>
  </si>
  <si>
    <t xml:space="preserve">Angielski w nauczaniu przedszkolnym i wczesnoszkolnym / Ocena przydatności materiałów dydaktycznych </t>
  </si>
  <si>
    <t>Teoria komunikacji społecznej i interpersonalnej</t>
  </si>
  <si>
    <t>Angielski w piosenkach i opowiadaniach / Angielski w sztuce filmowej</t>
  </si>
  <si>
    <t>Pomiar w dydaktyce języka angielskiego / Ewaluacja w dydaktyce języka angielskiego</t>
  </si>
  <si>
    <t>Akulturacja Polaków w krajach anglojęzycznych / Angielski w IT</t>
  </si>
  <si>
    <t>Etyka zawodowa</t>
  </si>
  <si>
    <t>Angielski w nauce i technice/ Współczesne adaptacje filmowe literatury anglojęzycznej</t>
  </si>
  <si>
    <t>Angielski w świadczeniach medycznych i pielęgnacyjnych / Dialekty i odmiany języka angielskiego</t>
  </si>
  <si>
    <t xml:space="preserve">BHP i ergonomia w edukacji </t>
  </si>
  <si>
    <t>Emisja głosu</t>
  </si>
  <si>
    <t>ogólnouczelniane swobodnego wyboru</t>
  </si>
  <si>
    <t>ogólnouczelniane ograniczonego wyboru</t>
  </si>
  <si>
    <t>Przedmioty ogólnouczelniane swobodnego wyboru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</si>
  <si>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</si>
  <si>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</si>
  <si>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</si>
  <si>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</si>
  <si>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</si>
  <si>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</si>
  <si>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</si>
  <si>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</si>
  <si>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</si>
  <si>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</si>
  <si>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</si>
  <si>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</si>
  <si>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</si>
  <si>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</si>
  <si>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</si>
  <si>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</si>
  <si>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Semestralny plan studiów stacjonarnych</t>
  </si>
  <si>
    <t>Nazwa przedmiotu</t>
  </si>
  <si>
    <t>Forma zajęć</t>
  </si>
  <si>
    <t>Liczba godzin zajęć</t>
  </si>
  <si>
    <t>Punkty ECTS</t>
  </si>
  <si>
    <t>z-o</t>
  </si>
  <si>
    <t>egz.</t>
  </si>
  <si>
    <t>17.</t>
  </si>
  <si>
    <t>18.</t>
  </si>
  <si>
    <t>19.</t>
  </si>
  <si>
    <t>Razem w semestrze I</t>
  </si>
  <si>
    <t>Dopuszczalny deficyt punktów</t>
  </si>
  <si>
    <t>20.</t>
  </si>
  <si>
    <t>21.</t>
  </si>
  <si>
    <t>Razem w semestrze II</t>
  </si>
  <si>
    <t>Razem w semestrze III</t>
  </si>
  <si>
    <t>Razem w semestrze IV</t>
  </si>
  <si>
    <t>Razem w semestrze V</t>
  </si>
  <si>
    <t>Razem w semestrze VI</t>
  </si>
  <si>
    <t>kierunek: FILOLOGIA</t>
  </si>
  <si>
    <t>specjalność: FILOLOGIA ANGIELSKA, specjalizacja: NAUCZYCIELSKA</t>
  </si>
  <si>
    <t>Praktyczna nauka języka angielskiego: zintegrowane sprawnośći językowe</t>
  </si>
  <si>
    <t>Aspekty współczesnej teorii literatutry / Tradycje poetyckie</t>
  </si>
  <si>
    <t>wyk.</t>
  </si>
  <si>
    <t>Angielski w nauce i technice / Współczesne adaptacje filmowe literatury anglojęzycznej</t>
  </si>
  <si>
    <t>Leksyka / Idiomy i czasowniki złożone</t>
  </si>
  <si>
    <t>Gry i zabawy dydaktyczne w nauczaniu języka angielskiego / Drama i formy aktywności ruchowej</t>
  </si>
  <si>
    <t>Postawy filozofii</t>
  </si>
  <si>
    <t>Technologia informacyjna / ECDL</t>
  </si>
  <si>
    <t>Wychowanie fiyczne</t>
  </si>
  <si>
    <t>Psychologia</t>
  </si>
  <si>
    <t>Psychologia rozwojowa i osobowości</t>
  </si>
  <si>
    <t>Biomedyczne podstawy rozwoju</t>
  </si>
  <si>
    <t>Wprowadzenie do pedagogiki</t>
  </si>
  <si>
    <t>Praca z dzieckiem ze specjalnymi potrzebami edukacyjnymi</t>
  </si>
  <si>
    <t>Współpraca pedagogiczna z rodziną</t>
  </si>
  <si>
    <t>Podstawy dydaktyki</t>
  </si>
  <si>
    <t>Dydaktyka języka angielskiego na pierwszym i drugim etapie edukacyjnym</t>
  </si>
  <si>
    <t>Prawo oświatowe</t>
  </si>
  <si>
    <t>Angielski w nauczaniu przedszkolnym i wczesnoszkolnym  / Ocena przydatności materiałów dydaktycznych</t>
  </si>
  <si>
    <t>BHP i ergonomia w edukacji</t>
  </si>
  <si>
    <t>3,4,5,6</t>
  </si>
  <si>
    <t>Praktyczna nauka języka angielskiego: konwersacje</t>
  </si>
  <si>
    <t>Język niemiecki/rosyjski/hiszpański</t>
  </si>
  <si>
    <t>22.</t>
  </si>
  <si>
    <t>MODUŁ PRZEDMIOTÓW PODSTAWOWYCH: OBOWIĄZKOWYCH i OGÓLNOUCZELNIANYCH OGRANICZONEGO WYBORU* 450 godz.;  40 ECTS</t>
  </si>
  <si>
    <t>MODUŁ PRZEDMIOTÓW KIERUNKOWYCH: OBOWIĄZKOWYCH I KIERUNKOWYCH DO WYBORU*               780 godzin;    75 ECTS</t>
  </si>
  <si>
    <t>MODUŁ PRZEDMIOTÓW KSZTAŁCENIA OGÓLNEGO: OBOWIĄZKOWYCH, OGÓLOUCZELNIANYCH SWOBODNEGO I OGRANICZONEGO WYBORU, KIERUNKOWYCH DO WYBORU*      275 godzin;  17 ECTS</t>
  </si>
  <si>
    <t xml:space="preserve">MODUŁ PRZEDMIOTÓW KSZTAŁCENIA NAUCZYCIELSKIEGO: OBOWIĄZKOWYCH I KIERUNKOWYCH DO WYBORU*                495 godz.;   48 ECTS </t>
  </si>
  <si>
    <t>*</t>
  </si>
  <si>
    <t>obowiązkowe</t>
  </si>
  <si>
    <t>załącznik nr 1 do Uchwały nr 24/2014 z dnia 22.09.2014r.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</si>
  <si>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angielska (obowiązujący od roku akademickiego 2014/2015)</t>
  </si>
  <si>
    <t xml:space="preserve"> Przewodniczący Rady Wydziału Nauk Humanistycznych i Społecznych</t>
  </si>
  <si>
    <t>dr Leszek Albański</t>
  </si>
  <si>
    <t>załącznik nr 1 do Uchwały nr 24/2014 z dnia 22.09.2014 r.</t>
  </si>
  <si>
    <t>(obowiązujący od roku akademickiego 2014/2015)</t>
  </si>
  <si>
    <t xml:space="preserve">                                Przewodniczący Rady Wydziału Nauk Humanistycznych i Społecznych</t>
  </si>
  <si>
    <t xml:space="preserve">                                                              dr Leszek Albański</t>
  </si>
  <si>
    <t>Literatura powszechna</t>
  </si>
  <si>
    <t>Retoryka języka polskiego/Kultura języka</t>
  </si>
  <si>
    <t>Tłumaczenia symultaniczne i konsekutywna /  Retoryka języka angielskiego</t>
  </si>
  <si>
    <t>Tłumaczenia symultaniczne i konsekutywne /  Retoryka języka angielskiego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</si>
</sst>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4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/>
    </xf>
    <xf numFmtId="0" fontId="1" fillId="2" borderId="29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0" borderId="6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14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3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2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101">
      <selection activeCell="A1" sqref="A1:F120"/>
    </sheetView>
  </sheetViews>
  <sheetFormatPr defaultColWidth="9.140625" defaultRowHeight="12.75"/>
  <cols>
    <col min="1" max="1" width="3.7109375" style="191" customWidth="1"/>
    <col min="2" max="2" width="46.00390625" style="191" customWidth="1"/>
    <col min="3" max="3" width="9.421875" style="191" customWidth="1"/>
    <col min="4" max="4" width="13.00390625" style="191" customWidth="1"/>
    <col min="5" max="5" width="9.421875" style="191" customWidth="1"/>
    <col min="6" max="6" width="10.7109375" style="191" customWidth="1"/>
    <col min="7" max="16384" width="9.140625" style="191" customWidth="1"/>
  </cols>
  <sheetData>
    <row r="1" spans="2:6" s="1" customFormat="1" ht="12.75">
      <c r="B1" s="229" t="s">
        <v>146</v>
      </c>
      <c r="C1" s="229"/>
      <c r="D1" s="229"/>
      <c r="E1" s="229"/>
      <c r="F1" s="229"/>
    </row>
    <row r="2" spans="1:6" ht="12.75">
      <c r="A2" s="230" t="s">
        <v>91</v>
      </c>
      <c r="B2" s="230"/>
      <c r="C2" s="230"/>
      <c r="D2" s="230"/>
      <c r="E2" s="230"/>
      <c r="F2" s="230"/>
    </row>
    <row r="3" spans="1:6" ht="12.75">
      <c r="A3" s="230" t="s">
        <v>110</v>
      </c>
      <c r="B3" s="230"/>
      <c r="C3" s="230"/>
      <c r="D3" s="230"/>
      <c r="E3" s="230"/>
      <c r="F3" s="230"/>
    </row>
    <row r="4" spans="1:6" ht="12.75">
      <c r="A4" s="231" t="s">
        <v>111</v>
      </c>
      <c r="B4" s="231"/>
      <c r="C4" s="231"/>
      <c r="D4" s="231"/>
      <c r="E4" s="231"/>
      <c r="F4" s="231"/>
    </row>
    <row r="5" spans="1:6" ht="13.5" thickBot="1">
      <c r="A5" s="232" t="s">
        <v>147</v>
      </c>
      <c r="B5" s="232"/>
      <c r="C5" s="232"/>
      <c r="D5" s="232"/>
      <c r="E5" s="232"/>
      <c r="F5" s="232"/>
    </row>
    <row r="6" spans="1:6" ht="40.5" customHeight="1">
      <c r="A6" s="192" t="s">
        <v>0</v>
      </c>
      <c r="B6" s="193" t="s">
        <v>92</v>
      </c>
      <c r="C6" s="193" t="s">
        <v>93</v>
      </c>
      <c r="D6" s="193" t="s">
        <v>2</v>
      </c>
      <c r="E6" s="193" t="s">
        <v>94</v>
      </c>
      <c r="F6" s="194" t="s">
        <v>95</v>
      </c>
    </row>
    <row r="7" spans="1:6" ht="25.5">
      <c r="A7" s="195" t="s">
        <v>75</v>
      </c>
      <c r="B7" s="196" t="s">
        <v>33</v>
      </c>
      <c r="C7" s="197" t="s">
        <v>19</v>
      </c>
      <c r="D7" s="197" t="s">
        <v>96</v>
      </c>
      <c r="E7" s="197">
        <v>30</v>
      </c>
      <c r="F7" s="198">
        <v>3</v>
      </c>
    </row>
    <row r="8" spans="1:6" ht="12.75">
      <c r="A8" s="195" t="s">
        <v>76</v>
      </c>
      <c r="B8" s="196" t="s">
        <v>22</v>
      </c>
      <c r="C8" s="197" t="s">
        <v>19</v>
      </c>
      <c r="D8" s="197" t="s">
        <v>96</v>
      </c>
      <c r="E8" s="197">
        <v>15</v>
      </c>
      <c r="F8" s="198">
        <v>1</v>
      </c>
    </row>
    <row r="9" spans="1:6" ht="25.5">
      <c r="A9" s="195" t="s">
        <v>77</v>
      </c>
      <c r="B9" s="196" t="s">
        <v>112</v>
      </c>
      <c r="C9" s="197" t="s">
        <v>19</v>
      </c>
      <c r="D9" s="197" t="s">
        <v>96</v>
      </c>
      <c r="E9" s="197">
        <v>30</v>
      </c>
      <c r="F9" s="198">
        <v>3</v>
      </c>
    </row>
    <row r="10" spans="1:6" ht="12.75">
      <c r="A10" s="195" t="s">
        <v>78</v>
      </c>
      <c r="B10" s="199" t="s">
        <v>34</v>
      </c>
      <c r="C10" s="197" t="s">
        <v>114</v>
      </c>
      <c r="D10" s="197" t="s">
        <v>97</v>
      </c>
      <c r="E10" s="197">
        <v>15</v>
      </c>
      <c r="F10" s="198">
        <v>2</v>
      </c>
    </row>
    <row r="11" spans="1:6" ht="12.75">
      <c r="A11" s="195" t="s">
        <v>79</v>
      </c>
      <c r="B11" s="199" t="s">
        <v>34</v>
      </c>
      <c r="C11" s="197" t="s">
        <v>10</v>
      </c>
      <c r="D11" s="197" t="s">
        <v>96</v>
      </c>
      <c r="E11" s="197">
        <v>15</v>
      </c>
      <c r="F11" s="198">
        <v>1</v>
      </c>
    </row>
    <row r="12" spans="1:6" ht="12.75">
      <c r="A12" s="195" t="s">
        <v>80</v>
      </c>
      <c r="B12" s="199" t="s">
        <v>46</v>
      </c>
      <c r="C12" s="197" t="s">
        <v>114</v>
      </c>
      <c r="D12" s="197" t="s">
        <v>97</v>
      </c>
      <c r="E12" s="197">
        <v>15</v>
      </c>
      <c r="F12" s="198">
        <v>2</v>
      </c>
    </row>
    <row r="13" spans="1:6" ht="12.75">
      <c r="A13" s="195" t="s">
        <v>81</v>
      </c>
      <c r="B13" s="199" t="s">
        <v>46</v>
      </c>
      <c r="C13" s="197" t="s">
        <v>10</v>
      </c>
      <c r="D13" s="197" t="s">
        <v>96</v>
      </c>
      <c r="E13" s="197">
        <v>15</v>
      </c>
      <c r="F13" s="198">
        <v>1</v>
      </c>
    </row>
    <row r="14" spans="1:6" ht="12.75">
      <c r="A14" s="195" t="s">
        <v>82</v>
      </c>
      <c r="B14" s="199" t="s">
        <v>24</v>
      </c>
      <c r="C14" s="197" t="s">
        <v>114</v>
      </c>
      <c r="D14" s="197" t="s">
        <v>96</v>
      </c>
      <c r="E14" s="197">
        <v>15</v>
      </c>
      <c r="F14" s="198">
        <v>2</v>
      </c>
    </row>
    <row r="15" spans="1:6" ht="12.75">
      <c r="A15" s="195" t="s">
        <v>83</v>
      </c>
      <c r="B15" s="199" t="s">
        <v>24</v>
      </c>
      <c r="C15" s="197" t="s">
        <v>10</v>
      </c>
      <c r="D15" s="197" t="s">
        <v>96</v>
      </c>
      <c r="E15" s="197">
        <v>30</v>
      </c>
      <c r="F15" s="198">
        <v>2</v>
      </c>
    </row>
    <row r="16" spans="1:6" ht="12.75">
      <c r="A16" s="195" t="s">
        <v>84</v>
      </c>
      <c r="B16" s="199" t="s">
        <v>118</v>
      </c>
      <c r="C16" s="197" t="s">
        <v>114</v>
      </c>
      <c r="D16" s="197" t="s">
        <v>96</v>
      </c>
      <c r="E16" s="197">
        <v>15</v>
      </c>
      <c r="F16" s="198">
        <v>1</v>
      </c>
    </row>
    <row r="17" spans="1:6" ht="12.75">
      <c r="A17" s="195" t="s">
        <v>85</v>
      </c>
      <c r="B17" s="199" t="s">
        <v>118</v>
      </c>
      <c r="C17" s="197" t="s">
        <v>10</v>
      </c>
      <c r="D17" s="197" t="s">
        <v>96</v>
      </c>
      <c r="E17" s="197">
        <v>15</v>
      </c>
      <c r="F17" s="198">
        <v>1</v>
      </c>
    </row>
    <row r="18" spans="1:6" ht="12.75">
      <c r="A18" s="195" t="s">
        <v>86</v>
      </c>
      <c r="B18" s="199" t="s">
        <v>150</v>
      </c>
      <c r="C18" s="197" t="s">
        <v>114</v>
      </c>
      <c r="D18" s="197" t="s">
        <v>96</v>
      </c>
      <c r="E18" s="197">
        <v>20</v>
      </c>
      <c r="F18" s="198">
        <v>2</v>
      </c>
    </row>
    <row r="19" spans="1:6" ht="12.75">
      <c r="A19" s="195" t="s">
        <v>87</v>
      </c>
      <c r="B19" s="199" t="s">
        <v>119</v>
      </c>
      <c r="C19" s="197" t="s">
        <v>10</v>
      </c>
      <c r="D19" s="197" t="s">
        <v>96</v>
      </c>
      <c r="E19" s="197">
        <v>30</v>
      </c>
      <c r="F19" s="198">
        <v>2</v>
      </c>
    </row>
    <row r="20" spans="1:6" ht="12.75">
      <c r="A20" s="195" t="s">
        <v>88</v>
      </c>
      <c r="B20" s="199" t="s">
        <v>120</v>
      </c>
      <c r="C20" s="197" t="s">
        <v>10</v>
      </c>
      <c r="D20" s="197" t="s">
        <v>96</v>
      </c>
      <c r="E20" s="197">
        <v>30</v>
      </c>
      <c r="F20" s="198">
        <v>1</v>
      </c>
    </row>
    <row r="21" spans="1:6" ht="12.75">
      <c r="A21" s="195" t="s">
        <v>89</v>
      </c>
      <c r="B21" s="199" t="s">
        <v>123</v>
      </c>
      <c r="C21" s="197" t="s">
        <v>114</v>
      </c>
      <c r="D21" s="197" t="s">
        <v>96</v>
      </c>
      <c r="E21" s="197">
        <v>15</v>
      </c>
      <c r="F21" s="198">
        <v>2</v>
      </c>
    </row>
    <row r="22" spans="1:6" ht="13.5" thickBot="1">
      <c r="A22" s="200" t="s">
        <v>90</v>
      </c>
      <c r="B22" s="201" t="s">
        <v>131</v>
      </c>
      <c r="C22" s="202" t="s">
        <v>10</v>
      </c>
      <c r="D22" s="202" t="s">
        <v>96</v>
      </c>
      <c r="E22" s="202">
        <v>15</v>
      </c>
      <c r="F22" s="203">
        <v>1</v>
      </c>
    </row>
    <row r="23" spans="1:6" ht="13.5" thickBot="1">
      <c r="A23" s="219" t="s">
        <v>101</v>
      </c>
      <c r="B23" s="220"/>
      <c r="C23" s="220"/>
      <c r="D23" s="220"/>
      <c r="E23" s="204">
        <f>SUM(E7:E22)</f>
        <v>320</v>
      </c>
      <c r="F23" s="205">
        <f>SUM(F7:F22)</f>
        <v>27</v>
      </c>
    </row>
    <row r="24" spans="1:6" ht="14.25" thickBot="1" thickTop="1">
      <c r="A24" s="224" t="s">
        <v>102</v>
      </c>
      <c r="B24" s="225"/>
      <c r="C24" s="225"/>
      <c r="D24" s="225"/>
      <c r="E24" s="226"/>
      <c r="F24" s="206">
        <v>12</v>
      </c>
    </row>
    <row r="25" spans="1:6" ht="26.25" thickTop="1">
      <c r="A25" s="207" t="s">
        <v>75</v>
      </c>
      <c r="B25" s="196" t="s">
        <v>33</v>
      </c>
      <c r="C25" s="197" t="s">
        <v>19</v>
      </c>
      <c r="D25" s="197" t="s">
        <v>96</v>
      </c>
      <c r="E25" s="197">
        <v>15</v>
      </c>
      <c r="F25" s="198">
        <v>2</v>
      </c>
    </row>
    <row r="26" spans="1:6" ht="12.75">
      <c r="A26" s="207" t="s">
        <v>76</v>
      </c>
      <c r="B26" s="196" t="s">
        <v>133</v>
      </c>
      <c r="C26" s="197" t="s">
        <v>19</v>
      </c>
      <c r="D26" s="197" t="s">
        <v>96</v>
      </c>
      <c r="E26" s="197">
        <v>15</v>
      </c>
      <c r="F26" s="198">
        <v>1</v>
      </c>
    </row>
    <row r="27" spans="1:6" ht="12.75">
      <c r="A27" s="207" t="s">
        <v>77</v>
      </c>
      <c r="B27" s="196" t="s">
        <v>22</v>
      </c>
      <c r="C27" s="197" t="s">
        <v>19</v>
      </c>
      <c r="D27" s="197" t="s">
        <v>96</v>
      </c>
      <c r="E27" s="197">
        <v>15</v>
      </c>
      <c r="F27" s="198">
        <v>1</v>
      </c>
    </row>
    <row r="28" spans="1:6" ht="25.5">
      <c r="A28" s="207" t="s">
        <v>78</v>
      </c>
      <c r="B28" s="196" t="s">
        <v>112</v>
      </c>
      <c r="C28" s="197" t="s">
        <v>19</v>
      </c>
      <c r="D28" s="197" t="s">
        <v>96</v>
      </c>
      <c r="E28" s="197">
        <v>30</v>
      </c>
      <c r="F28" s="198">
        <v>3</v>
      </c>
    </row>
    <row r="29" spans="1:6" ht="12.75">
      <c r="A29" s="207" t="s">
        <v>79</v>
      </c>
      <c r="B29" s="199" t="s">
        <v>134</v>
      </c>
      <c r="C29" s="197" t="s">
        <v>10</v>
      </c>
      <c r="D29" s="197" t="s">
        <v>96</v>
      </c>
      <c r="E29" s="197">
        <v>30</v>
      </c>
      <c r="F29" s="198">
        <v>2</v>
      </c>
    </row>
    <row r="30" spans="1:6" ht="12.75">
      <c r="A30" s="207" t="s">
        <v>80</v>
      </c>
      <c r="B30" s="199" t="s">
        <v>35</v>
      </c>
      <c r="C30" s="197" t="s">
        <v>114</v>
      </c>
      <c r="D30" s="197" t="s">
        <v>97</v>
      </c>
      <c r="E30" s="197">
        <v>15</v>
      </c>
      <c r="F30" s="198">
        <v>2</v>
      </c>
    </row>
    <row r="31" spans="1:6" ht="12.75">
      <c r="A31" s="207" t="s">
        <v>81</v>
      </c>
      <c r="B31" s="199" t="s">
        <v>35</v>
      </c>
      <c r="C31" s="197" t="s">
        <v>10</v>
      </c>
      <c r="D31" s="197" t="s">
        <v>96</v>
      </c>
      <c r="E31" s="197">
        <v>15</v>
      </c>
      <c r="F31" s="198">
        <v>1</v>
      </c>
    </row>
    <row r="32" spans="1:6" ht="12.75">
      <c r="A32" s="207" t="s">
        <v>82</v>
      </c>
      <c r="B32" s="199" t="s">
        <v>47</v>
      </c>
      <c r="C32" s="197" t="s">
        <v>114</v>
      </c>
      <c r="D32" s="197" t="s">
        <v>97</v>
      </c>
      <c r="E32" s="197">
        <v>15</v>
      </c>
      <c r="F32" s="198">
        <v>2</v>
      </c>
    </row>
    <row r="33" spans="1:6" ht="12.75">
      <c r="A33" s="207" t="s">
        <v>83</v>
      </c>
      <c r="B33" s="199" t="s">
        <v>47</v>
      </c>
      <c r="C33" s="197" t="s">
        <v>10</v>
      </c>
      <c r="D33" s="197" t="s">
        <v>96</v>
      </c>
      <c r="E33" s="197">
        <v>15</v>
      </c>
      <c r="F33" s="198">
        <v>1</v>
      </c>
    </row>
    <row r="34" spans="1:6" ht="12.75">
      <c r="A34" s="207" t="s">
        <v>84</v>
      </c>
      <c r="B34" s="199" t="s">
        <v>24</v>
      </c>
      <c r="C34" s="197" t="s">
        <v>114</v>
      </c>
      <c r="D34" s="197" t="s">
        <v>97</v>
      </c>
      <c r="E34" s="197">
        <v>15</v>
      </c>
      <c r="F34" s="198">
        <v>2</v>
      </c>
    </row>
    <row r="35" spans="1:6" ht="12.75">
      <c r="A35" s="207" t="s">
        <v>85</v>
      </c>
      <c r="B35" s="199" t="s">
        <v>24</v>
      </c>
      <c r="C35" s="197" t="s">
        <v>10</v>
      </c>
      <c r="D35" s="197" t="s">
        <v>96</v>
      </c>
      <c r="E35" s="197">
        <v>30</v>
      </c>
      <c r="F35" s="198">
        <v>2</v>
      </c>
    </row>
    <row r="36" spans="1:6" ht="12.75">
      <c r="A36" s="207" t="s">
        <v>86</v>
      </c>
      <c r="B36" s="199" t="s">
        <v>20</v>
      </c>
      <c r="C36" s="197" t="s">
        <v>10</v>
      </c>
      <c r="D36" s="197" t="s">
        <v>96</v>
      </c>
      <c r="E36" s="197">
        <v>30</v>
      </c>
      <c r="F36" s="198">
        <v>2</v>
      </c>
    </row>
    <row r="37" spans="1:6" ht="25.5">
      <c r="A37" s="207" t="s">
        <v>87</v>
      </c>
      <c r="B37" s="196" t="s">
        <v>39</v>
      </c>
      <c r="C37" s="197" t="s">
        <v>114</v>
      </c>
      <c r="D37" s="197" t="s">
        <v>96</v>
      </c>
      <c r="E37" s="197">
        <v>15</v>
      </c>
      <c r="F37" s="198">
        <v>1</v>
      </c>
    </row>
    <row r="38" spans="1:6" ht="12.75">
      <c r="A38" s="207" t="s">
        <v>88</v>
      </c>
      <c r="B38" s="199" t="s">
        <v>116</v>
      </c>
      <c r="C38" s="197" t="s">
        <v>10</v>
      </c>
      <c r="D38" s="197" t="s">
        <v>96</v>
      </c>
      <c r="E38" s="197">
        <v>30</v>
      </c>
      <c r="F38" s="198">
        <v>2</v>
      </c>
    </row>
    <row r="39" spans="1:6" ht="12.75">
      <c r="A39" s="207" t="s">
        <v>89</v>
      </c>
      <c r="B39" s="199" t="s">
        <v>151</v>
      </c>
      <c r="C39" s="197" t="s">
        <v>10</v>
      </c>
      <c r="D39" s="197" t="s">
        <v>96</v>
      </c>
      <c r="E39" s="197">
        <v>30</v>
      </c>
      <c r="F39" s="198">
        <v>2</v>
      </c>
    </row>
    <row r="40" spans="1:6" ht="12.75">
      <c r="A40" s="207" t="s">
        <v>90</v>
      </c>
      <c r="B40" s="199" t="s">
        <v>120</v>
      </c>
      <c r="C40" s="197" t="s">
        <v>10</v>
      </c>
      <c r="D40" s="197" t="s">
        <v>96</v>
      </c>
      <c r="E40" s="197">
        <v>30</v>
      </c>
      <c r="F40" s="198">
        <v>1</v>
      </c>
    </row>
    <row r="41" spans="1:6" ht="12.75">
      <c r="A41" s="207" t="s">
        <v>98</v>
      </c>
      <c r="B41" s="199" t="s">
        <v>121</v>
      </c>
      <c r="C41" s="197" t="s">
        <v>114</v>
      </c>
      <c r="D41" s="197" t="s">
        <v>97</v>
      </c>
      <c r="E41" s="197">
        <v>15</v>
      </c>
      <c r="F41" s="198">
        <v>1</v>
      </c>
    </row>
    <row r="42" spans="1:6" ht="12.75">
      <c r="A42" s="207" t="s">
        <v>99</v>
      </c>
      <c r="B42" s="199" t="s">
        <v>121</v>
      </c>
      <c r="C42" s="197" t="s">
        <v>10</v>
      </c>
      <c r="D42" s="197" t="s">
        <v>96</v>
      </c>
      <c r="E42" s="197">
        <v>30</v>
      </c>
      <c r="F42" s="198">
        <v>2</v>
      </c>
    </row>
    <row r="43" spans="1:6" ht="12.75">
      <c r="A43" s="207" t="s">
        <v>100</v>
      </c>
      <c r="B43" s="199" t="s">
        <v>122</v>
      </c>
      <c r="C43" s="197" t="s">
        <v>114</v>
      </c>
      <c r="D43" s="197" t="s">
        <v>96</v>
      </c>
      <c r="E43" s="197">
        <v>15</v>
      </c>
      <c r="F43" s="198">
        <v>1</v>
      </c>
    </row>
    <row r="44" spans="1:6" ht="12.75">
      <c r="A44" s="207" t="s">
        <v>103</v>
      </c>
      <c r="B44" s="199" t="s">
        <v>122</v>
      </c>
      <c r="C44" s="197" t="s">
        <v>10</v>
      </c>
      <c r="D44" s="197" t="s">
        <v>96</v>
      </c>
      <c r="E44" s="197">
        <v>15</v>
      </c>
      <c r="F44" s="198">
        <v>1</v>
      </c>
    </row>
    <row r="45" spans="1:6" ht="13.5" thickBot="1">
      <c r="A45" s="200" t="s">
        <v>104</v>
      </c>
      <c r="B45" s="201" t="s">
        <v>129</v>
      </c>
      <c r="C45" s="202" t="s">
        <v>114</v>
      </c>
      <c r="D45" s="202" t="s">
        <v>96</v>
      </c>
      <c r="E45" s="202">
        <v>15</v>
      </c>
      <c r="F45" s="203">
        <v>1</v>
      </c>
    </row>
    <row r="46" spans="1:6" ht="13.5" thickBot="1">
      <c r="A46" s="219" t="s">
        <v>105</v>
      </c>
      <c r="B46" s="220"/>
      <c r="C46" s="220"/>
      <c r="D46" s="220"/>
      <c r="E46" s="204">
        <f>SUM(E25:E45)</f>
        <v>435</v>
      </c>
      <c r="F46" s="204">
        <f>SUM(F25:F45)</f>
        <v>33</v>
      </c>
    </row>
    <row r="47" spans="1:6" ht="14.25" thickBot="1" thickTop="1">
      <c r="A47" s="224" t="s">
        <v>102</v>
      </c>
      <c r="B47" s="225"/>
      <c r="C47" s="225"/>
      <c r="D47" s="225"/>
      <c r="E47" s="226"/>
      <c r="F47" s="206">
        <v>12</v>
      </c>
    </row>
    <row r="48" spans="1:6" ht="26.25" thickTop="1">
      <c r="A48" s="207" t="s">
        <v>75</v>
      </c>
      <c r="B48" s="196" t="s">
        <v>33</v>
      </c>
      <c r="C48" s="197" t="s">
        <v>19</v>
      </c>
      <c r="D48" s="197" t="s">
        <v>96</v>
      </c>
      <c r="E48" s="197">
        <v>15</v>
      </c>
      <c r="F48" s="198">
        <v>2</v>
      </c>
    </row>
    <row r="49" spans="1:6" ht="12.75">
      <c r="A49" s="207" t="s">
        <v>76</v>
      </c>
      <c r="B49" s="196" t="s">
        <v>133</v>
      </c>
      <c r="C49" s="197" t="s">
        <v>19</v>
      </c>
      <c r="D49" s="197" t="s">
        <v>96</v>
      </c>
      <c r="E49" s="197">
        <v>15</v>
      </c>
      <c r="F49" s="198">
        <v>1</v>
      </c>
    </row>
    <row r="50" spans="1:6" ht="12.75">
      <c r="A50" s="207" t="s">
        <v>77</v>
      </c>
      <c r="B50" s="196" t="s">
        <v>22</v>
      </c>
      <c r="C50" s="197" t="s">
        <v>19</v>
      </c>
      <c r="D50" s="197" t="s">
        <v>96</v>
      </c>
      <c r="E50" s="197">
        <v>15</v>
      </c>
      <c r="F50" s="198">
        <v>1</v>
      </c>
    </row>
    <row r="51" spans="1:6" ht="25.5">
      <c r="A51" s="207" t="s">
        <v>78</v>
      </c>
      <c r="B51" s="196" t="s">
        <v>112</v>
      </c>
      <c r="C51" s="197" t="s">
        <v>19</v>
      </c>
      <c r="D51" s="197" t="s">
        <v>97</v>
      </c>
      <c r="E51" s="197">
        <v>30</v>
      </c>
      <c r="F51" s="198">
        <v>3</v>
      </c>
    </row>
    <row r="52" spans="1:6" ht="12.75">
      <c r="A52" s="207" t="s">
        <v>79</v>
      </c>
      <c r="B52" s="199" t="s">
        <v>134</v>
      </c>
      <c r="C52" s="197" t="s">
        <v>10</v>
      </c>
      <c r="D52" s="197" t="s">
        <v>96</v>
      </c>
      <c r="E52" s="197">
        <v>30</v>
      </c>
      <c r="F52" s="198">
        <v>2</v>
      </c>
    </row>
    <row r="53" spans="1:6" ht="25.5">
      <c r="A53" s="207" t="s">
        <v>80</v>
      </c>
      <c r="B53" s="196" t="s">
        <v>113</v>
      </c>
      <c r="C53" s="197" t="s">
        <v>114</v>
      </c>
      <c r="D53" s="197" t="s">
        <v>96</v>
      </c>
      <c r="E53" s="197">
        <v>15</v>
      </c>
      <c r="F53" s="198">
        <v>1</v>
      </c>
    </row>
    <row r="54" spans="1:6" ht="25.5">
      <c r="A54" s="207" t="s">
        <v>81</v>
      </c>
      <c r="B54" s="196" t="s">
        <v>38</v>
      </c>
      <c r="C54" s="197" t="s">
        <v>114</v>
      </c>
      <c r="D54" s="197" t="s">
        <v>96</v>
      </c>
      <c r="E54" s="197">
        <v>30</v>
      </c>
      <c r="F54" s="198">
        <v>2</v>
      </c>
    </row>
    <row r="55" spans="1:6" ht="12.75">
      <c r="A55" s="207" t="s">
        <v>82</v>
      </c>
      <c r="B55" s="199" t="s">
        <v>24</v>
      </c>
      <c r="C55" s="197" t="s">
        <v>114</v>
      </c>
      <c r="D55" s="197" t="s">
        <v>96</v>
      </c>
      <c r="E55" s="197">
        <v>15</v>
      </c>
      <c r="F55" s="198">
        <v>1</v>
      </c>
    </row>
    <row r="56" spans="1:6" ht="12.75">
      <c r="A56" s="207" t="s">
        <v>83</v>
      </c>
      <c r="B56" s="199" t="s">
        <v>24</v>
      </c>
      <c r="C56" s="197" t="s">
        <v>10</v>
      </c>
      <c r="D56" s="197" t="s">
        <v>96</v>
      </c>
      <c r="E56" s="197">
        <v>30</v>
      </c>
      <c r="F56" s="198">
        <v>2</v>
      </c>
    </row>
    <row r="57" spans="1:6" ht="12.75">
      <c r="A57" s="207" t="s">
        <v>84</v>
      </c>
      <c r="B57" s="199" t="s">
        <v>74</v>
      </c>
      <c r="C57" s="197" t="s">
        <v>10</v>
      </c>
      <c r="D57" s="197" t="s">
        <v>96</v>
      </c>
      <c r="E57" s="197">
        <v>30</v>
      </c>
      <c r="F57" s="198">
        <v>2</v>
      </c>
    </row>
    <row r="58" spans="1:6" ht="12.75">
      <c r="A58" s="207" t="s">
        <v>85</v>
      </c>
      <c r="B58" s="199" t="s">
        <v>124</v>
      </c>
      <c r="C58" s="197" t="s">
        <v>114</v>
      </c>
      <c r="D58" s="197" t="s">
        <v>97</v>
      </c>
      <c r="E58" s="197">
        <v>30</v>
      </c>
      <c r="F58" s="198">
        <v>2</v>
      </c>
    </row>
    <row r="59" spans="1:6" ht="12.75">
      <c r="A59" s="207" t="s">
        <v>86</v>
      </c>
      <c r="B59" s="199" t="s">
        <v>124</v>
      </c>
      <c r="C59" s="197" t="s">
        <v>10</v>
      </c>
      <c r="D59" s="197" t="s">
        <v>96</v>
      </c>
      <c r="E59" s="197">
        <v>15</v>
      </c>
      <c r="F59" s="198">
        <v>1</v>
      </c>
    </row>
    <row r="60" spans="1:6" ht="25.5">
      <c r="A60" s="207" t="s">
        <v>87</v>
      </c>
      <c r="B60" s="196" t="s">
        <v>125</v>
      </c>
      <c r="C60" s="197" t="s">
        <v>114</v>
      </c>
      <c r="D60" s="197" t="s">
        <v>96</v>
      </c>
      <c r="E60" s="197">
        <v>15</v>
      </c>
      <c r="F60" s="198">
        <v>1</v>
      </c>
    </row>
    <row r="61" spans="1:6" ht="25.5">
      <c r="A61" s="207" t="s">
        <v>88</v>
      </c>
      <c r="B61" s="196" t="s">
        <v>125</v>
      </c>
      <c r="C61" s="197" t="s">
        <v>10</v>
      </c>
      <c r="D61" s="197" t="s">
        <v>96</v>
      </c>
      <c r="E61" s="197">
        <v>15</v>
      </c>
      <c r="F61" s="198">
        <v>1</v>
      </c>
    </row>
    <row r="62" spans="1:6" ht="12.75">
      <c r="A62" s="207" t="s">
        <v>89</v>
      </c>
      <c r="B62" s="199" t="s">
        <v>126</v>
      </c>
      <c r="C62" s="197" t="s">
        <v>114</v>
      </c>
      <c r="D62" s="197" t="s">
        <v>96</v>
      </c>
      <c r="E62" s="197">
        <v>15</v>
      </c>
      <c r="F62" s="198">
        <v>1</v>
      </c>
    </row>
    <row r="63" spans="1:6" ht="12.75">
      <c r="A63" s="207" t="s">
        <v>90</v>
      </c>
      <c r="B63" s="199" t="s">
        <v>126</v>
      </c>
      <c r="C63" s="197" t="s">
        <v>10</v>
      </c>
      <c r="D63" s="197" t="s">
        <v>96</v>
      </c>
      <c r="E63" s="197">
        <v>15</v>
      </c>
      <c r="F63" s="198">
        <v>1</v>
      </c>
    </row>
    <row r="64" spans="1:6" ht="12.75">
      <c r="A64" s="207" t="s">
        <v>98</v>
      </c>
      <c r="B64" s="199" t="s">
        <v>67</v>
      </c>
      <c r="C64" s="197" t="s">
        <v>114</v>
      </c>
      <c r="D64" s="197" t="s">
        <v>96</v>
      </c>
      <c r="E64" s="197">
        <v>15</v>
      </c>
      <c r="F64" s="198">
        <v>1</v>
      </c>
    </row>
    <row r="65" spans="1:6" ht="12.75">
      <c r="A65" s="207" t="s">
        <v>99</v>
      </c>
      <c r="B65" s="199" t="s">
        <v>67</v>
      </c>
      <c r="C65" s="197" t="s">
        <v>10</v>
      </c>
      <c r="D65" s="197" t="s">
        <v>96</v>
      </c>
      <c r="E65" s="197">
        <v>15</v>
      </c>
      <c r="F65" s="198">
        <v>1</v>
      </c>
    </row>
    <row r="66" spans="1:6" ht="12.75">
      <c r="A66" s="207" t="s">
        <v>100</v>
      </c>
      <c r="B66" s="199" t="s">
        <v>71</v>
      </c>
      <c r="C66" s="197" t="s">
        <v>10</v>
      </c>
      <c r="D66" s="197" t="s">
        <v>96</v>
      </c>
      <c r="E66" s="197">
        <v>15</v>
      </c>
      <c r="F66" s="198">
        <v>1</v>
      </c>
    </row>
    <row r="67" spans="1:6" ht="12.75">
      <c r="A67" s="207" t="s">
        <v>103</v>
      </c>
      <c r="B67" s="199" t="s">
        <v>63</v>
      </c>
      <c r="C67" s="197" t="s">
        <v>114</v>
      </c>
      <c r="D67" s="197" t="s">
        <v>96</v>
      </c>
      <c r="E67" s="197">
        <v>15</v>
      </c>
      <c r="F67" s="198">
        <v>1</v>
      </c>
    </row>
    <row r="68" spans="1:6" ht="12.75">
      <c r="A68" s="207" t="s">
        <v>104</v>
      </c>
      <c r="B68" s="199" t="s">
        <v>63</v>
      </c>
      <c r="C68" s="197" t="s">
        <v>10</v>
      </c>
      <c r="D68" s="197" t="s">
        <v>96</v>
      </c>
      <c r="E68" s="197">
        <v>15</v>
      </c>
      <c r="F68" s="198">
        <v>2</v>
      </c>
    </row>
    <row r="69" spans="1:6" ht="13.5" thickBot="1">
      <c r="A69" s="200" t="s">
        <v>135</v>
      </c>
      <c r="B69" s="201" t="s">
        <v>14</v>
      </c>
      <c r="C69" s="202"/>
      <c r="D69" s="202" t="s">
        <v>96</v>
      </c>
      <c r="E69" s="202" t="s">
        <v>30</v>
      </c>
      <c r="F69" s="203">
        <v>2</v>
      </c>
    </row>
    <row r="70" spans="1:6" ht="13.5" thickBot="1">
      <c r="A70" s="219" t="s">
        <v>106</v>
      </c>
      <c r="B70" s="220"/>
      <c r="C70" s="220"/>
      <c r="D70" s="220"/>
      <c r="E70" s="204">
        <f>SUM(E48:E69)</f>
        <v>405</v>
      </c>
      <c r="F70" s="205">
        <f>SUM(F48:F69)</f>
        <v>32</v>
      </c>
    </row>
    <row r="71" spans="1:6" ht="14.25" thickBot="1" thickTop="1">
      <c r="A71" s="224" t="s">
        <v>102</v>
      </c>
      <c r="B71" s="225"/>
      <c r="C71" s="225"/>
      <c r="D71" s="225"/>
      <c r="E71" s="226"/>
      <c r="F71" s="206">
        <v>8</v>
      </c>
    </row>
    <row r="72" spans="1:6" ht="26.25" thickTop="1">
      <c r="A72" s="207" t="s">
        <v>75</v>
      </c>
      <c r="B72" s="196" t="s">
        <v>33</v>
      </c>
      <c r="C72" s="197" t="s">
        <v>19</v>
      </c>
      <c r="D72" s="197" t="s">
        <v>96</v>
      </c>
      <c r="E72" s="197">
        <v>15</v>
      </c>
      <c r="F72" s="198">
        <v>2</v>
      </c>
    </row>
    <row r="73" spans="1:6" ht="12.75">
      <c r="A73" s="207" t="s">
        <v>76</v>
      </c>
      <c r="B73" s="196" t="s">
        <v>133</v>
      </c>
      <c r="C73" s="197" t="s">
        <v>19</v>
      </c>
      <c r="D73" s="197" t="s">
        <v>96</v>
      </c>
      <c r="E73" s="197">
        <v>15</v>
      </c>
      <c r="F73" s="198">
        <v>1</v>
      </c>
    </row>
    <row r="74" spans="1:6" ht="12.75">
      <c r="A74" s="207" t="s">
        <v>77</v>
      </c>
      <c r="B74" s="196" t="s">
        <v>22</v>
      </c>
      <c r="C74" s="197" t="s">
        <v>19</v>
      </c>
      <c r="D74" s="197" t="s">
        <v>96</v>
      </c>
      <c r="E74" s="197">
        <v>15</v>
      </c>
      <c r="F74" s="198">
        <v>1</v>
      </c>
    </row>
    <row r="75" spans="1:6" ht="25.5">
      <c r="A75" s="207" t="s">
        <v>78</v>
      </c>
      <c r="B75" s="196" t="s">
        <v>112</v>
      </c>
      <c r="C75" s="197" t="s">
        <v>19</v>
      </c>
      <c r="D75" s="197" t="s">
        <v>96</v>
      </c>
      <c r="E75" s="197">
        <v>30</v>
      </c>
      <c r="F75" s="198">
        <v>3</v>
      </c>
    </row>
    <row r="76" spans="1:6" ht="12.75">
      <c r="A76" s="207" t="s">
        <v>79</v>
      </c>
      <c r="B76" s="199" t="s">
        <v>134</v>
      </c>
      <c r="C76" s="197" t="s">
        <v>10</v>
      </c>
      <c r="D76" s="197" t="s">
        <v>96</v>
      </c>
      <c r="E76" s="197">
        <v>30</v>
      </c>
      <c r="F76" s="198">
        <v>2</v>
      </c>
    </row>
    <row r="77" spans="1:6" ht="25.5">
      <c r="A77" s="207" t="s">
        <v>80</v>
      </c>
      <c r="B77" s="196" t="s">
        <v>48</v>
      </c>
      <c r="C77" s="197" t="s">
        <v>10</v>
      </c>
      <c r="D77" s="197" t="s">
        <v>96</v>
      </c>
      <c r="E77" s="197">
        <v>30</v>
      </c>
      <c r="F77" s="198">
        <v>2</v>
      </c>
    </row>
    <row r="78" spans="1:6" ht="25.5">
      <c r="A78" s="207" t="s">
        <v>81</v>
      </c>
      <c r="B78" s="196" t="s">
        <v>64</v>
      </c>
      <c r="C78" s="197" t="s">
        <v>10</v>
      </c>
      <c r="D78" s="197" t="s">
        <v>96</v>
      </c>
      <c r="E78" s="197">
        <v>30</v>
      </c>
      <c r="F78" s="198">
        <v>2</v>
      </c>
    </row>
    <row r="79" spans="1:6" ht="12.75">
      <c r="A79" s="207" t="s">
        <v>82</v>
      </c>
      <c r="B79" s="199" t="s">
        <v>24</v>
      </c>
      <c r="C79" s="197" t="s">
        <v>114</v>
      </c>
      <c r="D79" s="197" t="s">
        <v>97</v>
      </c>
      <c r="E79" s="197">
        <v>15</v>
      </c>
      <c r="F79" s="198">
        <v>2</v>
      </c>
    </row>
    <row r="80" spans="1:6" ht="12.75">
      <c r="A80" s="207" t="s">
        <v>83</v>
      </c>
      <c r="B80" s="199" t="s">
        <v>24</v>
      </c>
      <c r="C80" s="197" t="s">
        <v>10</v>
      </c>
      <c r="D80" s="197" t="s">
        <v>96</v>
      </c>
      <c r="E80" s="197">
        <v>15</v>
      </c>
      <c r="F80" s="198">
        <v>1</v>
      </c>
    </row>
    <row r="81" spans="1:6" ht="12.75">
      <c r="A81" s="207" t="s">
        <v>84</v>
      </c>
      <c r="B81" s="199" t="s">
        <v>21</v>
      </c>
      <c r="C81" s="197" t="s">
        <v>114</v>
      </c>
      <c r="D81" s="197" t="s">
        <v>97</v>
      </c>
      <c r="E81" s="197">
        <v>15</v>
      </c>
      <c r="F81" s="198">
        <v>1</v>
      </c>
    </row>
    <row r="82" spans="1:6" ht="12.75">
      <c r="A82" s="207" t="s">
        <v>85</v>
      </c>
      <c r="B82" s="199" t="s">
        <v>40</v>
      </c>
      <c r="C82" s="197" t="s">
        <v>10</v>
      </c>
      <c r="D82" s="197" t="s">
        <v>96</v>
      </c>
      <c r="E82" s="197">
        <v>30</v>
      </c>
      <c r="F82" s="198">
        <v>2</v>
      </c>
    </row>
    <row r="83" spans="1:6" ht="25.5">
      <c r="A83" s="207" t="s">
        <v>86</v>
      </c>
      <c r="B83" s="196" t="s">
        <v>42</v>
      </c>
      <c r="C83" s="197" t="s">
        <v>114</v>
      </c>
      <c r="D83" s="197" t="s">
        <v>96</v>
      </c>
      <c r="E83" s="197">
        <v>15</v>
      </c>
      <c r="F83" s="198">
        <v>1</v>
      </c>
    </row>
    <row r="84" spans="1:6" ht="25.5">
      <c r="A84" s="207" t="s">
        <v>87</v>
      </c>
      <c r="B84" s="196" t="s">
        <v>117</v>
      </c>
      <c r="C84" s="197" t="s">
        <v>10</v>
      </c>
      <c r="D84" s="197" t="s">
        <v>96</v>
      </c>
      <c r="E84" s="197">
        <v>30</v>
      </c>
      <c r="F84" s="198">
        <v>2</v>
      </c>
    </row>
    <row r="85" spans="1:6" ht="25.5">
      <c r="A85" s="207" t="s">
        <v>88</v>
      </c>
      <c r="B85" s="196" t="s">
        <v>27</v>
      </c>
      <c r="C85" s="197" t="s">
        <v>114</v>
      </c>
      <c r="D85" s="197" t="s">
        <v>96</v>
      </c>
      <c r="E85" s="197">
        <v>15</v>
      </c>
      <c r="F85" s="198">
        <v>1</v>
      </c>
    </row>
    <row r="86" spans="1:6" ht="12.75">
      <c r="A86" s="207" t="s">
        <v>89</v>
      </c>
      <c r="B86" s="199" t="s">
        <v>74</v>
      </c>
      <c r="C86" s="197" t="s">
        <v>10</v>
      </c>
      <c r="D86" s="197" t="s">
        <v>96</v>
      </c>
      <c r="E86" s="197">
        <v>15</v>
      </c>
      <c r="F86" s="198">
        <v>1</v>
      </c>
    </row>
    <row r="87" spans="1:6" ht="12.75">
      <c r="A87" s="207" t="s">
        <v>90</v>
      </c>
      <c r="B87" s="199" t="s">
        <v>127</v>
      </c>
      <c r="C87" s="197" t="s">
        <v>114</v>
      </c>
      <c r="D87" s="197" t="s">
        <v>97</v>
      </c>
      <c r="E87" s="197">
        <v>15</v>
      </c>
      <c r="F87" s="198">
        <v>2</v>
      </c>
    </row>
    <row r="88" spans="1:6" ht="13.5" thickBot="1">
      <c r="A88" s="200" t="s">
        <v>98</v>
      </c>
      <c r="B88" s="201" t="s">
        <v>127</v>
      </c>
      <c r="C88" s="202" t="s">
        <v>10</v>
      </c>
      <c r="D88" s="202" t="s">
        <v>96</v>
      </c>
      <c r="E88" s="202">
        <v>30</v>
      </c>
      <c r="F88" s="203">
        <v>2</v>
      </c>
    </row>
    <row r="89" spans="1:6" ht="13.5" thickBot="1">
      <c r="A89" s="219" t="s">
        <v>107</v>
      </c>
      <c r="B89" s="220"/>
      <c r="C89" s="220"/>
      <c r="D89" s="220"/>
      <c r="E89" s="204">
        <f>SUM(E72:E88)</f>
        <v>360</v>
      </c>
      <c r="F89" s="204">
        <f>SUM(F72:F88)</f>
        <v>28</v>
      </c>
    </row>
    <row r="90" spans="1:6" ht="14.25" thickBot="1" thickTop="1">
      <c r="A90" s="224" t="s">
        <v>102</v>
      </c>
      <c r="B90" s="225"/>
      <c r="C90" s="225"/>
      <c r="D90" s="225"/>
      <c r="E90" s="226"/>
      <c r="F90" s="206">
        <v>8</v>
      </c>
    </row>
    <row r="91" spans="1:6" ht="26.25" thickTop="1">
      <c r="A91" s="207" t="s">
        <v>75</v>
      </c>
      <c r="B91" s="196" t="s">
        <v>112</v>
      </c>
      <c r="C91" s="197" t="s">
        <v>19</v>
      </c>
      <c r="D91" s="197" t="s">
        <v>97</v>
      </c>
      <c r="E91" s="197">
        <v>30</v>
      </c>
      <c r="F91" s="198">
        <v>4</v>
      </c>
    </row>
    <row r="92" spans="1:6" ht="12.75">
      <c r="A92" s="195" t="s">
        <v>76</v>
      </c>
      <c r="B92" s="199" t="s">
        <v>134</v>
      </c>
      <c r="C92" s="197" t="s">
        <v>10</v>
      </c>
      <c r="D92" s="197" t="s">
        <v>97</v>
      </c>
      <c r="E92" s="197">
        <v>30</v>
      </c>
      <c r="F92" s="198">
        <v>2</v>
      </c>
    </row>
    <row r="93" spans="1:6" ht="25.5">
      <c r="A93" s="195" t="s">
        <v>77</v>
      </c>
      <c r="B93" s="196" t="s">
        <v>44</v>
      </c>
      <c r="C93" s="197" t="s">
        <v>10</v>
      </c>
      <c r="D93" s="197" t="s">
        <v>96</v>
      </c>
      <c r="E93" s="197">
        <v>30</v>
      </c>
      <c r="F93" s="198">
        <v>2</v>
      </c>
    </row>
    <row r="94" spans="1:6" ht="25.5">
      <c r="A94" s="195" t="s">
        <v>78</v>
      </c>
      <c r="B94" s="196" t="s">
        <v>115</v>
      </c>
      <c r="C94" s="197" t="s">
        <v>10</v>
      </c>
      <c r="D94" s="197" t="s">
        <v>96</v>
      </c>
      <c r="E94" s="197">
        <v>30</v>
      </c>
      <c r="F94" s="198">
        <v>2</v>
      </c>
    </row>
    <row r="95" spans="1:6" ht="25.5">
      <c r="A95" s="195" t="s">
        <v>79</v>
      </c>
      <c r="B95" s="196" t="s">
        <v>66</v>
      </c>
      <c r="C95" s="197" t="s">
        <v>10</v>
      </c>
      <c r="D95" s="197" t="s">
        <v>96</v>
      </c>
      <c r="E95" s="197">
        <v>15</v>
      </c>
      <c r="F95" s="198">
        <v>1</v>
      </c>
    </row>
    <row r="96" spans="1:6" ht="12.75">
      <c r="A96" s="195" t="s">
        <v>80</v>
      </c>
      <c r="B96" s="199" t="s">
        <v>28</v>
      </c>
      <c r="C96" s="197" t="s">
        <v>10</v>
      </c>
      <c r="D96" s="197" t="s">
        <v>96</v>
      </c>
      <c r="E96" s="197">
        <v>30</v>
      </c>
      <c r="F96" s="198">
        <v>5</v>
      </c>
    </row>
    <row r="97" spans="1:6" ht="12.75">
      <c r="A97" s="195" t="s">
        <v>81</v>
      </c>
      <c r="B97" s="199" t="s">
        <v>74</v>
      </c>
      <c r="C97" s="197" t="s">
        <v>10</v>
      </c>
      <c r="D97" s="197" t="s">
        <v>96</v>
      </c>
      <c r="E97" s="197">
        <v>30</v>
      </c>
      <c r="F97" s="198">
        <v>2</v>
      </c>
    </row>
    <row r="98" spans="1:6" ht="25.5">
      <c r="A98" s="195" t="s">
        <v>82</v>
      </c>
      <c r="B98" s="196" t="s">
        <v>128</v>
      </c>
      <c r="C98" s="197" t="s">
        <v>114</v>
      </c>
      <c r="D98" s="197" t="s">
        <v>96</v>
      </c>
      <c r="E98" s="197">
        <v>15</v>
      </c>
      <c r="F98" s="198">
        <v>2</v>
      </c>
    </row>
    <row r="99" spans="1:6" ht="25.5">
      <c r="A99" s="195" t="s">
        <v>83</v>
      </c>
      <c r="B99" s="196" t="s">
        <v>128</v>
      </c>
      <c r="C99" s="197" t="s">
        <v>10</v>
      </c>
      <c r="D99" s="197" t="s">
        <v>96</v>
      </c>
      <c r="E99" s="197">
        <v>30</v>
      </c>
      <c r="F99" s="198">
        <v>2</v>
      </c>
    </row>
    <row r="100" spans="1:6" ht="25.5">
      <c r="A100" s="195" t="s">
        <v>84</v>
      </c>
      <c r="B100" s="196" t="s">
        <v>65</v>
      </c>
      <c r="C100" s="197" t="s">
        <v>10</v>
      </c>
      <c r="D100" s="197" t="s">
        <v>96</v>
      </c>
      <c r="E100" s="197">
        <v>30</v>
      </c>
      <c r="F100" s="198">
        <v>2</v>
      </c>
    </row>
    <row r="101" spans="1:6" ht="38.25">
      <c r="A101" s="195" t="s">
        <v>85</v>
      </c>
      <c r="B101" s="196" t="s">
        <v>130</v>
      </c>
      <c r="C101" s="197" t="s">
        <v>10</v>
      </c>
      <c r="D101" s="197" t="s">
        <v>96</v>
      </c>
      <c r="E101" s="197">
        <v>30</v>
      </c>
      <c r="F101" s="198">
        <v>2</v>
      </c>
    </row>
    <row r="102" spans="1:6" ht="13.5" thickBot="1">
      <c r="A102" s="200" t="s">
        <v>86</v>
      </c>
      <c r="B102" s="201" t="s">
        <v>14</v>
      </c>
      <c r="C102" s="202"/>
      <c r="D102" s="202" t="s">
        <v>96</v>
      </c>
      <c r="E102" s="202" t="s">
        <v>31</v>
      </c>
      <c r="F102" s="203">
        <v>4</v>
      </c>
    </row>
    <row r="103" spans="1:6" ht="13.5" thickBot="1">
      <c r="A103" s="221" t="s">
        <v>108</v>
      </c>
      <c r="B103" s="222"/>
      <c r="C103" s="222"/>
      <c r="D103" s="223"/>
      <c r="E103" s="208">
        <f>SUM(E91:E102)</f>
        <v>300</v>
      </c>
      <c r="F103" s="205">
        <f>SUM(F91:F102)</f>
        <v>30</v>
      </c>
    </row>
    <row r="104" spans="1:6" ht="14.25" thickBot="1" thickTop="1">
      <c r="A104" s="224" t="s">
        <v>102</v>
      </c>
      <c r="B104" s="225"/>
      <c r="C104" s="225"/>
      <c r="D104" s="225"/>
      <c r="E104" s="226"/>
      <c r="F104" s="206">
        <v>10</v>
      </c>
    </row>
    <row r="105" spans="1:6" ht="26.25" thickTop="1">
      <c r="A105" s="207" t="s">
        <v>75</v>
      </c>
      <c r="B105" s="196" t="s">
        <v>152</v>
      </c>
      <c r="C105" s="197" t="s">
        <v>19</v>
      </c>
      <c r="D105" s="197" t="s">
        <v>96</v>
      </c>
      <c r="E105" s="197">
        <v>30</v>
      </c>
      <c r="F105" s="198">
        <v>2</v>
      </c>
    </row>
    <row r="106" spans="1:6" ht="25.5">
      <c r="A106" s="195" t="s">
        <v>76</v>
      </c>
      <c r="B106" s="196" t="s">
        <v>41</v>
      </c>
      <c r="C106" s="197" t="s">
        <v>10</v>
      </c>
      <c r="D106" s="197" t="s">
        <v>96</v>
      </c>
      <c r="E106" s="197">
        <v>30</v>
      </c>
      <c r="F106" s="198">
        <v>2</v>
      </c>
    </row>
    <row r="107" spans="1:6" ht="12.75">
      <c r="A107" s="195" t="s">
        <v>77</v>
      </c>
      <c r="B107" s="199" t="s">
        <v>28</v>
      </c>
      <c r="C107" s="197" t="s">
        <v>10</v>
      </c>
      <c r="D107" s="197" t="s">
        <v>96</v>
      </c>
      <c r="E107" s="197">
        <v>30</v>
      </c>
      <c r="F107" s="198">
        <v>5</v>
      </c>
    </row>
    <row r="108" spans="1:6" ht="25.5">
      <c r="A108" s="195" t="s">
        <v>78</v>
      </c>
      <c r="B108" s="196" t="s">
        <v>45</v>
      </c>
      <c r="C108" s="197" t="s">
        <v>10</v>
      </c>
      <c r="D108" s="197" t="s">
        <v>96</v>
      </c>
      <c r="E108" s="197">
        <v>15</v>
      </c>
      <c r="F108" s="198">
        <v>1</v>
      </c>
    </row>
    <row r="109" spans="1:6" ht="38.25">
      <c r="A109" s="195" t="s">
        <v>79</v>
      </c>
      <c r="B109" s="196" t="s">
        <v>69</v>
      </c>
      <c r="C109" s="197" t="s">
        <v>10</v>
      </c>
      <c r="D109" s="197" t="s">
        <v>96</v>
      </c>
      <c r="E109" s="197">
        <v>15</v>
      </c>
      <c r="F109" s="198">
        <v>1</v>
      </c>
    </row>
    <row r="110" spans="1:6" ht="12.75">
      <c r="A110" s="195" t="s">
        <v>80</v>
      </c>
      <c r="B110" s="196" t="s">
        <v>29</v>
      </c>
      <c r="C110" s="197"/>
      <c r="D110" s="197" t="s">
        <v>13</v>
      </c>
      <c r="E110" s="197">
        <v>0</v>
      </c>
      <c r="F110" s="198">
        <v>10</v>
      </c>
    </row>
    <row r="111" spans="1:6" ht="12.75">
      <c r="A111" s="195" t="s">
        <v>81</v>
      </c>
      <c r="B111" s="199" t="s">
        <v>74</v>
      </c>
      <c r="C111" s="197" t="s">
        <v>10</v>
      </c>
      <c r="D111" s="197" t="s">
        <v>96</v>
      </c>
      <c r="E111" s="197">
        <v>15</v>
      </c>
      <c r="F111" s="198">
        <v>1</v>
      </c>
    </row>
    <row r="112" spans="1:6" ht="25.5">
      <c r="A112" s="195" t="s">
        <v>82</v>
      </c>
      <c r="B112" s="196" t="s">
        <v>128</v>
      </c>
      <c r="C112" s="197" t="s">
        <v>114</v>
      </c>
      <c r="D112" s="197" t="s">
        <v>97</v>
      </c>
      <c r="E112" s="197">
        <v>15</v>
      </c>
      <c r="F112" s="198">
        <v>2</v>
      </c>
    </row>
    <row r="113" spans="1:6" ht="25.5">
      <c r="A113" s="195" t="s">
        <v>83</v>
      </c>
      <c r="B113" s="196" t="s">
        <v>128</v>
      </c>
      <c r="C113" s="197" t="s">
        <v>10</v>
      </c>
      <c r="D113" s="197" t="s">
        <v>96</v>
      </c>
      <c r="E113" s="197">
        <v>30</v>
      </c>
      <c r="F113" s="198">
        <v>2</v>
      </c>
    </row>
    <row r="114" spans="1:6" ht="13.5" thickBot="1">
      <c r="A114" s="200" t="s">
        <v>84</v>
      </c>
      <c r="B114" s="201" t="s">
        <v>14</v>
      </c>
      <c r="C114" s="202"/>
      <c r="D114" s="202" t="s">
        <v>96</v>
      </c>
      <c r="E114" s="202" t="s">
        <v>31</v>
      </c>
      <c r="F114" s="203">
        <v>4</v>
      </c>
    </row>
    <row r="115" spans="1:6" ht="13.5" thickBot="1">
      <c r="A115" s="227" t="s">
        <v>109</v>
      </c>
      <c r="B115" s="228"/>
      <c r="C115" s="228"/>
      <c r="D115" s="228"/>
      <c r="E115" s="204">
        <f>SUM(E105:E114)</f>
        <v>180</v>
      </c>
      <c r="F115" s="209">
        <f>SUM(F105:F114)</f>
        <v>30</v>
      </c>
    </row>
    <row r="116" spans="1:6" ht="14.25" thickBot="1" thickTop="1">
      <c r="A116" s="224" t="s">
        <v>102</v>
      </c>
      <c r="B116" s="225"/>
      <c r="C116" s="225"/>
      <c r="D116" s="225"/>
      <c r="E116" s="226"/>
      <c r="F116" s="206">
        <v>0</v>
      </c>
    </row>
    <row r="117" ht="13.5" thickTop="1"/>
    <row r="118" ht="12.75">
      <c r="B118" s="191" t="s">
        <v>148</v>
      </c>
    </row>
    <row r="120" ht="12.75">
      <c r="B120" s="191" t="s">
        <v>149</v>
      </c>
    </row>
    <row r="124" spans="2:6" ht="12.75">
      <c r="B124" s="210"/>
      <c r="C124" s="210"/>
      <c r="D124" s="210"/>
      <c r="E124" s="210"/>
      <c r="F124" s="210"/>
    </row>
    <row r="125" spans="2:6" ht="12.75">
      <c r="B125" s="211"/>
      <c r="C125" s="211"/>
      <c r="D125" s="218"/>
      <c r="E125" s="218"/>
      <c r="F125" s="218"/>
    </row>
  </sheetData>
  <mergeCells count="18">
    <mergeCell ref="A71:E71"/>
    <mergeCell ref="A89:D89"/>
    <mergeCell ref="A90:E90"/>
    <mergeCell ref="A5:F5"/>
    <mergeCell ref="B1:F1"/>
    <mergeCell ref="A2:F2"/>
    <mergeCell ref="A3:F3"/>
    <mergeCell ref="A4:F4"/>
    <mergeCell ref="D125:F125"/>
    <mergeCell ref="A23:D23"/>
    <mergeCell ref="A103:D103"/>
    <mergeCell ref="A24:E24"/>
    <mergeCell ref="A46:D46"/>
    <mergeCell ref="A47:E47"/>
    <mergeCell ref="A70:D70"/>
    <mergeCell ref="A104:E104"/>
    <mergeCell ref="A115:D115"/>
    <mergeCell ref="A116:E116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46 F70 F89 F103 F1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5"/>
  <sheetViews>
    <sheetView workbookViewId="0" topLeftCell="A57">
      <selection activeCell="A1" sqref="A1:AF105"/>
    </sheetView>
  </sheetViews>
  <sheetFormatPr defaultColWidth="9.140625" defaultRowHeight="12.75"/>
  <cols>
    <col min="1" max="1" width="3.00390625" style="191" customWidth="1"/>
    <col min="2" max="2" width="17.28125" style="191" customWidth="1"/>
    <col min="3" max="3" width="3.57421875" style="191" customWidth="1"/>
    <col min="4" max="4" width="4.8515625" style="191" customWidth="1"/>
    <col min="5" max="5" width="8.140625" style="191" customWidth="1"/>
    <col min="6" max="6" width="4.00390625" style="191" customWidth="1"/>
    <col min="7" max="7" width="3.7109375" style="191" customWidth="1"/>
    <col min="8" max="8" width="4.28125" style="191" customWidth="1"/>
    <col min="9" max="9" width="4.00390625" style="191" customWidth="1"/>
    <col min="10" max="10" width="3.8515625" style="191" customWidth="1"/>
    <col min="11" max="11" width="4.00390625" style="191" customWidth="1"/>
    <col min="12" max="12" width="4.57421875" style="191" customWidth="1"/>
    <col min="13" max="13" width="4.140625" style="191" customWidth="1"/>
    <col min="14" max="14" width="4.00390625" style="191" customWidth="1"/>
    <col min="15" max="15" width="3.7109375" style="191" customWidth="1"/>
    <col min="16" max="16" width="4.140625" style="191" customWidth="1"/>
    <col min="17" max="17" width="3.7109375" style="191" customWidth="1"/>
    <col min="18" max="19" width="4.00390625" style="191" customWidth="1"/>
    <col min="20" max="20" width="4.57421875" style="191" customWidth="1"/>
    <col min="21" max="21" width="3.8515625" style="191" customWidth="1"/>
    <col min="22" max="22" width="3.7109375" style="191" customWidth="1"/>
    <col min="23" max="23" width="4.140625" style="191" customWidth="1"/>
    <col min="24" max="24" width="3.8515625" style="191" customWidth="1"/>
    <col min="25" max="25" width="4.28125" style="210" customWidth="1"/>
    <col min="26" max="27" width="4.00390625" style="210" customWidth="1"/>
    <col min="28" max="28" width="4.7109375" style="191" customWidth="1"/>
    <col min="29" max="29" width="3.7109375" style="191" customWidth="1"/>
    <col min="30" max="30" width="4.00390625" style="191" customWidth="1"/>
    <col min="31" max="31" width="3.8515625" style="191" customWidth="1"/>
    <col min="32" max="32" width="4.140625" style="191" customWidth="1"/>
    <col min="33" max="33" width="9.140625" style="92" customWidth="1"/>
    <col min="34" max="34" width="15.28125" style="92" customWidth="1"/>
    <col min="35" max="48" width="9.140625" style="92" customWidth="1"/>
    <col min="49" max="16384" width="9.140625" style="191" customWidth="1"/>
  </cols>
  <sheetData>
    <row r="1" spans="19:48" s="1" customFormat="1" ht="15" customHeight="1">
      <c r="S1" s="1" t="s">
        <v>142</v>
      </c>
      <c r="X1" s="2"/>
      <c r="Y1" s="2"/>
      <c r="Z1" s="2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33" ht="25.5" customHeight="1">
      <c r="A2" s="250" t="s">
        <v>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70"/>
    </row>
    <row r="3" spans="1:33" ht="26.25" customHeight="1" thickBot="1">
      <c r="A3" s="251" t="s">
        <v>143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70"/>
    </row>
    <row r="4" spans="1:32" ht="12.75">
      <c r="A4" s="255" t="s">
        <v>0</v>
      </c>
      <c r="B4" s="252" t="s">
        <v>1</v>
      </c>
      <c r="C4" s="217" t="s">
        <v>2</v>
      </c>
      <c r="D4" s="212"/>
      <c r="E4" s="217" t="s">
        <v>3</v>
      </c>
      <c r="F4" s="217"/>
      <c r="G4" s="217"/>
      <c r="H4" s="246"/>
      <c r="I4" s="248" t="s">
        <v>4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3"/>
    </row>
    <row r="5" spans="1:32" ht="12.75">
      <c r="A5" s="256"/>
      <c r="B5" s="253"/>
      <c r="C5" s="213"/>
      <c r="D5" s="245"/>
      <c r="E5" s="213"/>
      <c r="F5" s="213"/>
      <c r="G5" s="213"/>
      <c r="H5" s="247"/>
      <c r="I5" s="244">
        <v>1</v>
      </c>
      <c r="J5" s="243"/>
      <c r="K5" s="243"/>
      <c r="L5" s="4" t="s">
        <v>5</v>
      </c>
      <c r="M5" s="243">
        <v>2</v>
      </c>
      <c r="N5" s="243"/>
      <c r="O5" s="243"/>
      <c r="P5" s="4" t="s">
        <v>5</v>
      </c>
      <c r="Q5" s="243">
        <v>3</v>
      </c>
      <c r="R5" s="243"/>
      <c r="S5" s="243"/>
      <c r="T5" s="4" t="s">
        <v>5</v>
      </c>
      <c r="U5" s="243">
        <v>4</v>
      </c>
      <c r="V5" s="243"/>
      <c r="W5" s="243"/>
      <c r="X5" s="5" t="s">
        <v>5</v>
      </c>
      <c r="Y5" s="243">
        <v>5</v>
      </c>
      <c r="Z5" s="243"/>
      <c r="AA5" s="243"/>
      <c r="AB5" s="4" t="s">
        <v>5</v>
      </c>
      <c r="AC5" s="243">
        <v>6</v>
      </c>
      <c r="AD5" s="243"/>
      <c r="AE5" s="243"/>
      <c r="AF5" s="4" t="s">
        <v>5</v>
      </c>
    </row>
    <row r="6" spans="1:32" ht="13.5" thickBot="1">
      <c r="A6" s="257"/>
      <c r="B6" s="254"/>
      <c r="C6" s="7" t="s">
        <v>6</v>
      </c>
      <c r="D6" s="69" t="s">
        <v>7</v>
      </c>
      <c r="E6" s="7" t="s">
        <v>8</v>
      </c>
      <c r="F6" s="8" t="s">
        <v>9</v>
      </c>
      <c r="G6" s="8" t="s">
        <v>19</v>
      </c>
      <c r="H6" s="8" t="s">
        <v>10</v>
      </c>
      <c r="I6" s="8" t="s">
        <v>9</v>
      </c>
      <c r="J6" s="9" t="s">
        <v>19</v>
      </c>
      <c r="K6" s="9" t="s">
        <v>11</v>
      </c>
      <c r="L6" s="10"/>
      <c r="M6" s="7" t="s">
        <v>9</v>
      </c>
      <c r="N6" s="55" t="s">
        <v>19</v>
      </c>
      <c r="O6" s="9" t="s">
        <v>11</v>
      </c>
      <c r="P6" s="10"/>
      <c r="Q6" s="7" t="s">
        <v>9</v>
      </c>
      <c r="R6" s="55" t="s">
        <v>19</v>
      </c>
      <c r="S6" s="9" t="s">
        <v>11</v>
      </c>
      <c r="T6" s="10"/>
      <c r="U6" s="7" t="s">
        <v>9</v>
      </c>
      <c r="V6" s="55" t="s">
        <v>19</v>
      </c>
      <c r="W6" s="9" t="s">
        <v>11</v>
      </c>
      <c r="X6" s="10"/>
      <c r="Y6" s="7" t="s">
        <v>9</v>
      </c>
      <c r="Z6" s="55" t="s">
        <v>19</v>
      </c>
      <c r="AA6" s="9" t="s">
        <v>11</v>
      </c>
      <c r="AB6" s="10"/>
      <c r="AC6" s="7" t="s">
        <v>9</v>
      </c>
      <c r="AD6" s="55" t="s">
        <v>19</v>
      </c>
      <c r="AE6" s="9" t="s">
        <v>11</v>
      </c>
      <c r="AF6" s="11"/>
    </row>
    <row r="7" spans="1:32" ht="12.75">
      <c r="A7" s="214" t="s">
        <v>136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6"/>
    </row>
    <row r="8" spans="1:32" ht="33.75">
      <c r="A8" s="68">
        <v>1</v>
      </c>
      <c r="B8" s="62" t="s">
        <v>33</v>
      </c>
      <c r="C8" s="12"/>
      <c r="D8" s="95" t="s">
        <v>36</v>
      </c>
      <c r="E8" s="90">
        <f>SUM(F8,G8,H8)</f>
        <v>75</v>
      </c>
      <c r="F8" s="14">
        <f aca="true" t="shared" si="0" ref="F8:H12">SUM(I8,M8,Q8,U8,Y8,AC8)</f>
        <v>0</v>
      </c>
      <c r="G8" s="14">
        <f t="shared" si="0"/>
        <v>75</v>
      </c>
      <c r="H8" s="73">
        <f t="shared" si="0"/>
        <v>0</v>
      </c>
      <c r="I8" s="12"/>
      <c r="J8" s="15">
        <v>30</v>
      </c>
      <c r="K8" s="15"/>
      <c r="L8" s="16">
        <v>3</v>
      </c>
      <c r="M8" s="12"/>
      <c r="N8" s="58">
        <v>15</v>
      </c>
      <c r="O8" s="15"/>
      <c r="P8" s="16">
        <v>2</v>
      </c>
      <c r="Q8" s="12"/>
      <c r="R8" s="58">
        <v>15</v>
      </c>
      <c r="S8" s="15"/>
      <c r="T8" s="16">
        <v>2</v>
      </c>
      <c r="U8" s="12"/>
      <c r="V8" s="58">
        <v>15</v>
      </c>
      <c r="W8" s="15"/>
      <c r="X8" s="16">
        <v>2</v>
      </c>
      <c r="Y8" s="12"/>
      <c r="Z8" s="58"/>
      <c r="AA8" s="49"/>
      <c r="AB8" s="110"/>
      <c r="AC8" s="12"/>
      <c r="AD8" s="58"/>
      <c r="AE8" s="49"/>
      <c r="AF8" s="16"/>
    </row>
    <row r="9" spans="1:32" ht="33.75">
      <c r="A9" s="68">
        <v>2</v>
      </c>
      <c r="B9" s="62" t="s">
        <v>133</v>
      </c>
      <c r="C9" s="12"/>
      <c r="D9" s="95" t="s">
        <v>12</v>
      </c>
      <c r="E9" s="90">
        <f>SUM(F9,G9,H9)</f>
        <v>45</v>
      </c>
      <c r="F9" s="14">
        <f>SUM(I9,M9,Q9,U9,Y9,AC9)</f>
        <v>0</v>
      </c>
      <c r="G9" s="14">
        <f>SUM(J9,N9,R9,V9,Z9,AD9)</f>
        <v>45</v>
      </c>
      <c r="H9" s="73">
        <f>SUM(K9,O9,S9,W9,AA9,AE9)</f>
        <v>0</v>
      </c>
      <c r="I9" s="12"/>
      <c r="J9" s="15"/>
      <c r="K9" s="15"/>
      <c r="L9" s="16"/>
      <c r="M9" s="12"/>
      <c r="N9" s="58">
        <v>15</v>
      </c>
      <c r="O9" s="15"/>
      <c r="P9" s="16">
        <v>1</v>
      </c>
      <c r="Q9" s="12"/>
      <c r="R9" s="58">
        <v>15</v>
      </c>
      <c r="S9" s="15"/>
      <c r="T9" s="16">
        <v>1</v>
      </c>
      <c r="U9" s="12"/>
      <c r="V9" s="58">
        <v>15</v>
      </c>
      <c r="W9" s="15"/>
      <c r="X9" s="16">
        <v>1</v>
      </c>
      <c r="Y9" s="12"/>
      <c r="Z9" s="58"/>
      <c r="AA9" s="49"/>
      <c r="AB9" s="110"/>
      <c r="AC9" s="12"/>
      <c r="AD9" s="58"/>
      <c r="AE9" s="49"/>
      <c r="AF9" s="16"/>
    </row>
    <row r="10" spans="1:32" ht="33.75">
      <c r="A10" s="68">
        <v>3</v>
      </c>
      <c r="B10" s="62" t="s">
        <v>22</v>
      </c>
      <c r="C10" s="17"/>
      <c r="D10" s="84" t="s">
        <v>36</v>
      </c>
      <c r="E10" s="98">
        <f>SUM(F10,G10,H10)</f>
        <v>60</v>
      </c>
      <c r="F10" s="48">
        <f t="shared" si="0"/>
        <v>0</v>
      </c>
      <c r="G10" s="48">
        <f t="shared" si="0"/>
        <v>60</v>
      </c>
      <c r="H10" s="51">
        <f t="shared" si="0"/>
        <v>0</v>
      </c>
      <c r="I10" s="17"/>
      <c r="J10" s="19">
        <v>15</v>
      </c>
      <c r="K10" s="19"/>
      <c r="L10" s="20">
        <v>1</v>
      </c>
      <c r="M10" s="17"/>
      <c r="N10" s="56">
        <v>15</v>
      </c>
      <c r="O10" s="19"/>
      <c r="P10" s="20">
        <v>1</v>
      </c>
      <c r="Q10" s="17"/>
      <c r="R10" s="56">
        <v>15</v>
      </c>
      <c r="S10" s="19"/>
      <c r="T10" s="20">
        <v>1</v>
      </c>
      <c r="U10" s="17"/>
      <c r="V10" s="58">
        <v>15</v>
      </c>
      <c r="W10" s="15"/>
      <c r="X10" s="16">
        <v>1</v>
      </c>
      <c r="Y10" s="12"/>
      <c r="Z10" s="58"/>
      <c r="AA10" s="49"/>
      <c r="AB10" s="110"/>
      <c r="AC10" s="12"/>
      <c r="AD10" s="58"/>
      <c r="AE10" s="49"/>
      <c r="AF10" s="16"/>
    </row>
    <row r="11" spans="1:32" ht="45">
      <c r="A11" s="68">
        <v>4</v>
      </c>
      <c r="B11" s="62" t="s">
        <v>23</v>
      </c>
      <c r="C11" s="17">
        <v>3.5</v>
      </c>
      <c r="D11" s="32" t="s">
        <v>25</v>
      </c>
      <c r="E11" s="98">
        <f>SUM(F11,G11,H11)</f>
        <v>150</v>
      </c>
      <c r="F11" s="48">
        <f t="shared" si="0"/>
        <v>0</v>
      </c>
      <c r="G11" s="48">
        <f t="shared" si="0"/>
        <v>150</v>
      </c>
      <c r="H11" s="51">
        <f t="shared" si="0"/>
        <v>0</v>
      </c>
      <c r="I11" s="17"/>
      <c r="J11" s="19">
        <v>30</v>
      </c>
      <c r="K11" s="19"/>
      <c r="L11" s="20">
        <v>3</v>
      </c>
      <c r="M11" s="17"/>
      <c r="N11" s="56">
        <v>30</v>
      </c>
      <c r="O11" s="19"/>
      <c r="P11" s="20">
        <v>3</v>
      </c>
      <c r="Q11" s="17"/>
      <c r="R11" s="56">
        <v>30</v>
      </c>
      <c r="S11" s="19"/>
      <c r="T11" s="20">
        <v>3</v>
      </c>
      <c r="U11" s="17"/>
      <c r="V11" s="58">
        <v>30</v>
      </c>
      <c r="W11" s="15"/>
      <c r="X11" s="16">
        <v>3</v>
      </c>
      <c r="Y11" s="12"/>
      <c r="Z11" s="58">
        <v>30</v>
      </c>
      <c r="AA11" s="49"/>
      <c r="AB11" s="110">
        <v>4</v>
      </c>
      <c r="AC11" s="12"/>
      <c r="AD11" s="58"/>
      <c r="AE11" s="49"/>
      <c r="AF11" s="16"/>
    </row>
    <row r="12" spans="1:32" ht="34.5" thickBot="1">
      <c r="A12" s="68">
        <v>5</v>
      </c>
      <c r="B12" s="167" t="s">
        <v>134</v>
      </c>
      <c r="C12" s="168">
        <v>5</v>
      </c>
      <c r="D12" s="175" t="s">
        <v>12</v>
      </c>
      <c r="E12" s="170">
        <f>SUM(F12,G12,H12)</f>
        <v>120</v>
      </c>
      <c r="F12" s="171">
        <f t="shared" si="0"/>
        <v>0</v>
      </c>
      <c r="G12" s="171">
        <f t="shared" si="0"/>
        <v>0</v>
      </c>
      <c r="H12" s="172">
        <f t="shared" si="0"/>
        <v>120</v>
      </c>
      <c r="I12" s="168"/>
      <c r="J12" s="182"/>
      <c r="K12" s="182"/>
      <c r="L12" s="183"/>
      <c r="M12" s="168"/>
      <c r="N12" s="184"/>
      <c r="O12" s="182">
        <v>30</v>
      </c>
      <c r="P12" s="183">
        <v>2</v>
      </c>
      <c r="Q12" s="168"/>
      <c r="R12" s="184"/>
      <c r="S12" s="182">
        <v>30</v>
      </c>
      <c r="T12" s="183">
        <v>2</v>
      </c>
      <c r="U12" s="168"/>
      <c r="V12" s="185"/>
      <c r="W12" s="186">
        <v>30</v>
      </c>
      <c r="X12" s="187">
        <v>2</v>
      </c>
      <c r="Y12" s="188"/>
      <c r="Z12" s="185"/>
      <c r="AA12" s="189">
        <v>30</v>
      </c>
      <c r="AB12" s="187">
        <v>2</v>
      </c>
      <c r="AC12" s="188"/>
      <c r="AD12" s="185"/>
      <c r="AE12" s="189"/>
      <c r="AF12" s="187"/>
    </row>
    <row r="13" spans="1:32" ht="13.5" thickBot="1">
      <c r="A13" s="235" t="s">
        <v>15</v>
      </c>
      <c r="B13" s="236"/>
      <c r="C13" s="236"/>
      <c r="D13" s="237"/>
      <c r="E13" s="40">
        <f aca="true" t="shared" si="1" ref="E13:AF13">SUM(E8:E12)</f>
        <v>450</v>
      </c>
      <c r="F13" s="25">
        <f t="shared" si="1"/>
        <v>0</v>
      </c>
      <c r="G13" s="25">
        <f t="shared" si="1"/>
        <v>330</v>
      </c>
      <c r="H13" s="25">
        <f t="shared" si="1"/>
        <v>120</v>
      </c>
      <c r="I13" s="25">
        <f t="shared" si="1"/>
        <v>0</v>
      </c>
      <c r="J13" s="25">
        <f t="shared" si="1"/>
        <v>75</v>
      </c>
      <c r="K13" s="27">
        <f t="shared" si="1"/>
        <v>0</v>
      </c>
      <c r="L13" s="29">
        <f t="shared" si="1"/>
        <v>7</v>
      </c>
      <c r="M13" s="40">
        <f t="shared" si="1"/>
        <v>0</v>
      </c>
      <c r="N13" s="25">
        <f t="shared" si="1"/>
        <v>75</v>
      </c>
      <c r="O13" s="27">
        <f t="shared" si="1"/>
        <v>30</v>
      </c>
      <c r="P13" s="28">
        <f t="shared" si="1"/>
        <v>9</v>
      </c>
      <c r="Q13" s="59">
        <f t="shared" si="1"/>
        <v>0</v>
      </c>
      <c r="R13" s="25">
        <f t="shared" si="1"/>
        <v>75</v>
      </c>
      <c r="S13" s="27">
        <f t="shared" si="1"/>
        <v>30</v>
      </c>
      <c r="T13" s="28">
        <f t="shared" si="1"/>
        <v>9</v>
      </c>
      <c r="U13" s="59">
        <f t="shared" si="1"/>
        <v>0</v>
      </c>
      <c r="V13" s="25">
        <f t="shared" si="1"/>
        <v>75</v>
      </c>
      <c r="W13" s="26">
        <f t="shared" si="1"/>
        <v>30</v>
      </c>
      <c r="X13" s="24">
        <f t="shared" si="1"/>
        <v>9</v>
      </c>
      <c r="Y13" s="59">
        <f t="shared" si="1"/>
        <v>0</v>
      </c>
      <c r="Z13" s="25">
        <f t="shared" si="1"/>
        <v>30</v>
      </c>
      <c r="AA13" s="26">
        <f t="shared" si="1"/>
        <v>30</v>
      </c>
      <c r="AB13" s="24">
        <f t="shared" si="1"/>
        <v>6</v>
      </c>
      <c r="AC13" s="59">
        <f t="shared" si="1"/>
        <v>0</v>
      </c>
      <c r="AD13" s="25">
        <f t="shared" si="1"/>
        <v>0</v>
      </c>
      <c r="AE13" s="27">
        <f t="shared" si="1"/>
        <v>0</v>
      </c>
      <c r="AF13" s="50">
        <f t="shared" si="1"/>
        <v>0</v>
      </c>
    </row>
    <row r="14" spans="1:32" ht="13.5" thickBot="1">
      <c r="A14" s="235" t="s">
        <v>137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7"/>
    </row>
    <row r="15" spans="1:32" ht="22.5">
      <c r="A15" s="64">
        <v>6</v>
      </c>
      <c r="B15" s="60" t="s">
        <v>34</v>
      </c>
      <c r="C15" s="81">
        <v>1</v>
      </c>
      <c r="D15" s="82">
        <v>1</v>
      </c>
      <c r="E15" s="80">
        <f>SUM(F15,G15,H15)</f>
        <v>30</v>
      </c>
      <c r="F15" s="77">
        <f aca="true" t="shared" si="2" ref="F15:H16">SUM(I15,M15,Q15,U15,Y15,AC15)</f>
        <v>15</v>
      </c>
      <c r="G15" s="77">
        <f t="shared" si="2"/>
        <v>0</v>
      </c>
      <c r="H15" s="97">
        <f t="shared" si="2"/>
        <v>15</v>
      </c>
      <c r="I15" s="12">
        <v>15</v>
      </c>
      <c r="J15" s="15"/>
      <c r="K15" s="49">
        <v>15</v>
      </c>
      <c r="L15" s="16">
        <v>3</v>
      </c>
      <c r="M15" s="12"/>
      <c r="N15" s="58"/>
      <c r="O15" s="49"/>
      <c r="P15" s="16"/>
      <c r="Q15" s="12"/>
      <c r="R15" s="58"/>
      <c r="S15" s="49"/>
      <c r="T15" s="16"/>
      <c r="U15" s="12"/>
      <c r="V15" s="58"/>
      <c r="W15" s="49"/>
      <c r="X15" s="16"/>
      <c r="Y15" s="12"/>
      <c r="Z15" s="58"/>
      <c r="AA15" s="49"/>
      <c r="AB15" s="16"/>
      <c r="AC15" s="65"/>
      <c r="AD15" s="66"/>
      <c r="AE15" s="99"/>
      <c r="AF15" s="100"/>
    </row>
    <row r="16" spans="1:34" ht="27" customHeight="1">
      <c r="A16" s="67">
        <v>7</v>
      </c>
      <c r="B16" s="60" t="s">
        <v>35</v>
      </c>
      <c r="C16" s="83">
        <v>2</v>
      </c>
      <c r="D16" s="84">
        <v>2</v>
      </c>
      <c r="E16" s="90">
        <f>SUM(F16,G16,H16)</f>
        <v>30</v>
      </c>
      <c r="F16" s="14">
        <f t="shared" si="2"/>
        <v>15</v>
      </c>
      <c r="G16" s="14">
        <f t="shared" si="2"/>
        <v>0</v>
      </c>
      <c r="H16" s="73">
        <f t="shared" si="2"/>
        <v>15</v>
      </c>
      <c r="I16" s="17"/>
      <c r="J16" s="19"/>
      <c r="K16" s="32"/>
      <c r="L16" s="20"/>
      <c r="M16" s="17">
        <v>15</v>
      </c>
      <c r="N16" s="56"/>
      <c r="O16" s="32">
        <v>15</v>
      </c>
      <c r="P16" s="20">
        <v>3</v>
      </c>
      <c r="Q16" s="17"/>
      <c r="R16" s="56"/>
      <c r="S16" s="32"/>
      <c r="T16" s="20"/>
      <c r="U16" s="17"/>
      <c r="V16" s="56"/>
      <c r="W16" s="32"/>
      <c r="X16" s="20"/>
      <c r="Y16" s="17"/>
      <c r="Z16" s="56"/>
      <c r="AA16" s="32"/>
      <c r="AB16" s="20"/>
      <c r="AC16" s="101"/>
      <c r="AD16" s="102"/>
      <c r="AE16" s="103"/>
      <c r="AF16" s="104"/>
      <c r="AH16" s="269"/>
    </row>
    <row r="17" spans="1:34" ht="35.25" customHeight="1">
      <c r="A17" s="64">
        <v>8</v>
      </c>
      <c r="B17" s="34" t="s">
        <v>46</v>
      </c>
      <c r="C17" s="83">
        <v>1</v>
      </c>
      <c r="D17" s="84">
        <v>1</v>
      </c>
      <c r="E17" s="90">
        <f aca="true" t="shared" si="3" ref="E17:E27">SUM(F17,G17,H17)</f>
        <v>30</v>
      </c>
      <c r="F17" s="14">
        <f aca="true" t="shared" si="4" ref="F17:F27">SUM(I17,M17,Q17,U17,Y17,AC17)</f>
        <v>15</v>
      </c>
      <c r="G17" s="14">
        <f aca="true" t="shared" si="5" ref="G17:G27">SUM(J17,N17,R17,V17,Z17,AD17)</f>
        <v>0</v>
      </c>
      <c r="H17" s="73">
        <f aca="true" t="shared" si="6" ref="H17:H27">SUM(K17,O17,S17,W17,AA17,AE17)</f>
        <v>15</v>
      </c>
      <c r="I17" s="17">
        <v>15</v>
      </c>
      <c r="J17" s="19"/>
      <c r="K17" s="32">
        <v>15</v>
      </c>
      <c r="L17" s="20">
        <v>3</v>
      </c>
      <c r="M17" s="17"/>
      <c r="N17" s="56"/>
      <c r="O17" s="32"/>
      <c r="P17" s="20"/>
      <c r="Q17" s="17"/>
      <c r="R17" s="56"/>
      <c r="S17" s="32"/>
      <c r="T17" s="20"/>
      <c r="U17" s="17"/>
      <c r="V17" s="56"/>
      <c r="W17" s="32"/>
      <c r="X17" s="20"/>
      <c r="Y17" s="17"/>
      <c r="Z17" s="56"/>
      <c r="AA17" s="32"/>
      <c r="AB17" s="20"/>
      <c r="AC17" s="101"/>
      <c r="AD17" s="102"/>
      <c r="AE17" s="103"/>
      <c r="AF17" s="104"/>
      <c r="AH17" s="93"/>
    </row>
    <row r="18" spans="1:34" ht="38.25" customHeight="1">
      <c r="A18" s="67">
        <v>9</v>
      </c>
      <c r="B18" s="34" t="s">
        <v>47</v>
      </c>
      <c r="C18" s="83">
        <v>2</v>
      </c>
      <c r="D18" s="84">
        <v>2</v>
      </c>
      <c r="E18" s="90">
        <f t="shared" si="3"/>
        <v>30</v>
      </c>
      <c r="F18" s="14">
        <f t="shared" si="4"/>
        <v>15</v>
      </c>
      <c r="G18" s="14">
        <f t="shared" si="5"/>
        <v>0</v>
      </c>
      <c r="H18" s="73">
        <f t="shared" si="6"/>
        <v>15</v>
      </c>
      <c r="I18" s="17"/>
      <c r="J18" s="19"/>
      <c r="K18" s="32"/>
      <c r="L18" s="20"/>
      <c r="M18" s="17">
        <v>15</v>
      </c>
      <c r="N18" s="56"/>
      <c r="O18" s="32">
        <v>15</v>
      </c>
      <c r="P18" s="20">
        <v>3</v>
      </c>
      <c r="Q18" s="17"/>
      <c r="R18" s="56"/>
      <c r="S18" s="32"/>
      <c r="T18" s="20"/>
      <c r="U18" s="17"/>
      <c r="V18" s="56"/>
      <c r="W18" s="32"/>
      <c r="X18" s="20"/>
      <c r="Y18" s="17"/>
      <c r="Z18" s="56"/>
      <c r="AA18" s="32"/>
      <c r="AB18" s="20"/>
      <c r="AC18" s="101"/>
      <c r="AD18" s="102"/>
      <c r="AE18" s="103"/>
      <c r="AF18" s="104"/>
      <c r="AH18" s="269"/>
    </row>
    <row r="19" spans="1:32" ht="36" customHeight="1">
      <c r="A19" s="64">
        <v>10</v>
      </c>
      <c r="B19" s="115" t="s">
        <v>37</v>
      </c>
      <c r="C19" s="116"/>
      <c r="D19" s="117">
        <v>3</v>
      </c>
      <c r="E19" s="118">
        <f t="shared" si="3"/>
        <v>15</v>
      </c>
      <c r="F19" s="119">
        <f t="shared" si="4"/>
        <v>15</v>
      </c>
      <c r="G19" s="119">
        <f t="shared" si="5"/>
        <v>0</v>
      </c>
      <c r="H19" s="120">
        <f t="shared" si="6"/>
        <v>0</v>
      </c>
      <c r="I19" s="121"/>
      <c r="J19" s="122"/>
      <c r="K19" s="123"/>
      <c r="L19" s="124"/>
      <c r="M19" s="121"/>
      <c r="N19" s="125"/>
      <c r="O19" s="123"/>
      <c r="P19" s="124"/>
      <c r="Q19" s="121">
        <v>15</v>
      </c>
      <c r="R19" s="125"/>
      <c r="S19" s="123"/>
      <c r="T19" s="124">
        <v>1</v>
      </c>
      <c r="U19" s="121"/>
      <c r="V19" s="125"/>
      <c r="W19" s="123"/>
      <c r="X19" s="124"/>
      <c r="Y19" s="121"/>
      <c r="Z19" s="125"/>
      <c r="AA19" s="123"/>
      <c r="AB19" s="124"/>
      <c r="AC19" s="126"/>
      <c r="AD19" s="127"/>
      <c r="AE19" s="128"/>
      <c r="AF19" s="129"/>
    </row>
    <row r="20" spans="1:32" ht="36.75" customHeight="1">
      <c r="A20" s="67">
        <v>11</v>
      </c>
      <c r="B20" s="115" t="s">
        <v>38</v>
      </c>
      <c r="C20" s="116"/>
      <c r="D20" s="117">
        <v>3</v>
      </c>
      <c r="E20" s="118">
        <f t="shared" si="3"/>
        <v>30</v>
      </c>
      <c r="F20" s="119">
        <f t="shared" si="4"/>
        <v>30</v>
      </c>
      <c r="G20" s="119">
        <f t="shared" si="5"/>
        <v>0</v>
      </c>
      <c r="H20" s="120">
        <f t="shared" si="6"/>
        <v>0</v>
      </c>
      <c r="I20" s="121"/>
      <c r="J20" s="122"/>
      <c r="K20" s="123"/>
      <c r="L20" s="124"/>
      <c r="M20" s="121"/>
      <c r="N20" s="125"/>
      <c r="O20" s="123"/>
      <c r="P20" s="124"/>
      <c r="Q20" s="121">
        <v>30</v>
      </c>
      <c r="R20" s="125"/>
      <c r="S20" s="123"/>
      <c r="T20" s="124">
        <v>2</v>
      </c>
      <c r="U20" s="121"/>
      <c r="V20" s="125"/>
      <c r="W20" s="123"/>
      <c r="X20" s="124"/>
      <c r="Y20" s="121"/>
      <c r="Z20" s="125"/>
      <c r="AA20" s="123"/>
      <c r="AB20" s="124"/>
      <c r="AC20" s="126"/>
      <c r="AD20" s="127"/>
      <c r="AE20" s="128"/>
      <c r="AF20" s="129"/>
    </row>
    <row r="21" spans="1:32" ht="54.75" customHeight="1">
      <c r="A21" s="64">
        <v>12</v>
      </c>
      <c r="B21" s="115" t="s">
        <v>48</v>
      </c>
      <c r="C21" s="116"/>
      <c r="D21" s="117">
        <v>4</v>
      </c>
      <c r="E21" s="118">
        <f t="shared" si="3"/>
        <v>30</v>
      </c>
      <c r="F21" s="119">
        <f t="shared" si="4"/>
        <v>0</v>
      </c>
      <c r="G21" s="119">
        <f t="shared" si="5"/>
        <v>0</v>
      </c>
      <c r="H21" s="120">
        <f t="shared" si="6"/>
        <v>30</v>
      </c>
      <c r="I21" s="121"/>
      <c r="J21" s="122"/>
      <c r="K21" s="123"/>
      <c r="L21" s="124"/>
      <c r="M21" s="121"/>
      <c r="N21" s="125"/>
      <c r="O21" s="123"/>
      <c r="P21" s="124"/>
      <c r="Q21" s="121"/>
      <c r="R21" s="125"/>
      <c r="S21" s="123"/>
      <c r="T21" s="124"/>
      <c r="U21" s="121"/>
      <c r="V21" s="125"/>
      <c r="W21" s="123">
        <v>30</v>
      </c>
      <c r="X21" s="124">
        <v>2</v>
      </c>
      <c r="Y21" s="121"/>
      <c r="Z21" s="125"/>
      <c r="AA21" s="123"/>
      <c r="AB21" s="124"/>
      <c r="AC21" s="126"/>
      <c r="AD21" s="127"/>
      <c r="AE21" s="128"/>
      <c r="AF21" s="129"/>
    </row>
    <row r="22" spans="1:32" ht="45" customHeight="1">
      <c r="A22" s="67">
        <v>13</v>
      </c>
      <c r="B22" s="115" t="s">
        <v>64</v>
      </c>
      <c r="C22" s="116"/>
      <c r="D22" s="117">
        <v>4</v>
      </c>
      <c r="E22" s="118">
        <f>SUM(F22,G22,H22)</f>
        <v>30</v>
      </c>
      <c r="F22" s="119">
        <f aca="true" t="shared" si="7" ref="F22:H26">SUM(I22,M22,Q22,U22,Y22,AC22)</f>
        <v>0</v>
      </c>
      <c r="G22" s="119">
        <f t="shared" si="7"/>
        <v>0</v>
      </c>
      <c r="H22" s="120">
        <f t="shared" si="7"/>
        <v>30</v>
      </c>
      <c r="I22" s="121"/>
      <c r="J22" s="122"/>
      <c r="K22" s="123"/>
      <c r="L22" s="124"/>
      <c r="M22" s="121"/>
      <c r="N22" s="125"/>
      <c r="O22" s="123"/>
      <c r="P22" s="124"/>
      <c r="Q22" s="121"/>
      <c r="R22" s="125"/>
      <c r="S22" s="123"/>
      <c r="T22" s="124"/>
      <c r="U22" s="121"/>
      <c r="V22" s="125"/>
      <c r="W22" s="123">
        <v>30</v>
      </c>
      <c r="X22" s="124">
        <v>2</v>
      </c>
      <c r="Y22" s="121"/>
      <c r="Z22" s="125"/>
      <c r="AA22" s="123"/>
      <c r="AB22" s="124"/>
      <c r="AC22" s="126"/>
      <c r="AD22" s="127"/>
      <c r="AE22" s="128"/>
      <c r="AF22" s="129"/>
    </row>
    <row r="23" spans="1:32" ht="32.25" customHeight="1">
      <c r="A23" s="64">
        <v>14</v>
      </c>
      <c r="B23" s="34" t="s">
        <v>24</v>
      </c>
      <c r="C23" s="83">
        <v>2.4</v>
      </c>
      <c r="D23" s="84" t="s">
        <v>36</v>
      </c>
      <c r="E23" s="90">
        <f>SUM(F23,G23,H23)</f>
        <v>165</v>
      </c>
      <c r="F23" s="14">
        <f t="shared" si="7"/>
        <v>60</v>
      </c>
      <c r="G23" s="14">
        <f t="shared" si="7"/>
        <v>0</v>
      </c>
      <c r="H23" s="73">
        <f t="shared" si="7"/>
        <v>105</v>
      </c>
      <c r="I23" s="17">
        <v>15</v>
      </c>
      <c r="J23" s="19"/>
      <c r="K23" s="32">
        <v>30</v>
      </c>
      <c r="L23" s="20">
        <v>4</v>
      </c>
      <c r="M23" s="17">
        <v>15</v>
      </c>
      <c r="N23" s="56"/>
      <c r="O23" s="32">
        <v>30</v>
      </c>
      <c r="P23" s="20">
        <v>4</v>
      </c>
      <c r="Q23" s="17">
        <v>15</v>
      </c>
      <c r="R23" s="56"/>
      <c r="S23" s="32">
        <v>30</v>
      </c>
      <c r="T23" s="20">
        <v>3</v>
      </c>
      <c r="U23" s="17">
        <v>15</v>
      </c>
      <c r="V23" s="56"/>
      <c r="W23" s="32">
        <v>15</v>
      </c>
      <c r="X23" s="20">
        <v>3</v>
      </c>
      <c r="Y23" s="17"/>
      <c r="Z23" s="56"/>
      <c r="AA23" s="32"/>
      <c r="AB23" s="20"/>
      <c r="AC23" s="101"/>
      <c r="AD23" s="102"/>
      <c r="AE23" s="103"/>
      <c r="AF23" s="104"/>
    </row>
    <row r="24" spans="1:32" ht="31.5" customHeight="1">
      <c r="A24" s="67">
        <v>15</v>
      </c>
      <c r="B24" s="34" t="s">
        <v>20</v>
      </c>
      <c r="C24" s="83"/>
      <c r="D24" s="84">
        <v>2</v>
      </c>
      <c r="E24" s="90">
        <f>SUM(F24,G24,H24)</f>
        <v>30</v>
      </c>
      <c r="F24" s="14">
        <f t="shared" si="7"/>
        <v>0</v>
      </c>
      <c r="G24" s="14">
        <f t="shared" si="7"/>
        <v>0</v>
      </c>
      <c r="H24" s="73">
        <f t="shared" si="7"/>
        <v>30</v>
      </c>
      <c r="I24" s="17"/>
      <c r="J24" s="19"/>
      <c r="K24" s="32"/>
      <c r="L24" s="20"/>
      <c r="M24" s="17"/>
      <c r="N24" s="56"/>
      <c r="O24" s="32">
        <v>30</v>
      </c>
      <c r="P24" s="20">
        <v>2</v>
      </c>
      <c r="Q24" s="17"/>
      <c r="R24" s="56"/>
      <c r="S24" s="32"/>
      <c r="T24" s="20"/>
      <c r="U24" s="17"/>
      <c r="V24" s="56"/>
      <c r="W24" s="32"/>
      <c r="X24" s="20"/>
      <c r="Y24" s="17"/>
      <c r="Z24" s="56"/>
      <c r="AA24" s="32"/>
      <c r="AB24" s="20"/>
      <c r="AC24" s="101"/>
      <c r="AD24" s="102"/>
      <c r="AE24" s="103"/>
      <c r="AF24" s="104"/>
    </row>
    <row r="25" spans="1:32" ht="22.5" customHeight="1">
      <c r="A25" s="64">
        <v>16</v>
      </c>
      <c r="B25" s="34" t="s">
        <v>21</v>
      </c>
      <c r="C25" s="83">
        <v>4</v>
      </c>
      <c r="D25" s="84"/>
      <c r="E25" s="90">
        <f>SUM(F25,G25,H25)</f>
        <v>15</v>
      </c>
      <c r="F25" s="14">
        <f t="shared" si="7"/>
        <v>15</v>
      </c>
      <c r="G25" s="14">
        <f t="shared" si="7"/>
        <v>0</v>
      </c>
      <c r="H25" s="73">
        <f t="shared" si="7"/>
        <v>0</v>
      </c>
      <c r="I25" s="17"/>
      <c r="J25" s="19"/>
      <c r="K25" s="32"/>
      <c r="L25" s="20"/>
      <c r="M25" s="17"/>
      <c r="N25" s="56"/>
      <c r="O25" s="32"/>
      <c r="P25" s="20"/>
      <c r="Q25" s="17"/>
      <c r="R25" s="56"/>
      <c r="S25" s="32"/>
      <c r="T25" s="20"/>
      <c r="U25" s="17">
        <v>15</v>
      </c>
      <c r="V25" s="56"/>
      <c r="W25" s="32"/>
      <c r="X25" s="20">
        <v>1</v>
      </c>
      <c r="Y25" s="17"/>
      <c r="Z25" s="56"/>
      <c r="AA25" s="32"/>
      <c r="AB25" s="20"/>
      <c r="AC25" s="101"/>
      <c r="AD25" s="102"/>
      <c r="AE25" s="103"/>
      <c r="AF25" s="104"/>
    </row>
    <row r="26" spans="1:32" ht="22.5" customHeight="1">
      <c r="A26" s="67">
        <v>17</v>
      </c>
      <c r="B26" s="115" t="s">
        <v>40</v>
      </c>
      <c r="C26" s="116"/>
      <c r="D26" s="117">
        <v>4</v>
      </c>
      <c r="E26" s="118">
        <f>SUM(F26,G26,H26)</f>
        <v>30</v>
      </c>
      <c r="F26" s="119">
        <f t="shared" si="7"/>
        <v>0</v>
      </c>
      <c r="G26" s="119">
        <f t="shared" si="7"/>
        <v>0</v>
      </c>
      <c r="H26" s="120">
        <f t="shared" si="7"/>
        <v>30</v>
      </c>
      <c r="I26" s="121"/>
      <c r="J26" s="122"/>
      <c r="K26" s="123"/>
      <c r="L26" s="124"/>
      <c r="M26" s="121"/>
      <c r="N26" s="125"/>
      <c r="O26" s="123"/>
      <c r="P26" s="124"/>
      <c r="Q26" s="121"/>
      <c r="R26" s="125"/>
      <c r="S26" s="123"/>
      <c r="T26" s="124"/>
      <c r="U26" s="121"/>
      <c r="V26" s="125"/>
      <c r="W26" s="123">
        <v>30</v>
      </c>
      <c r="X26" s="124">
        <v>2</v>
      </c>
      <c r="Y26" s="121"/>
      <c r="Z26" s="125"/>
      <c r="AA26" s="123"/>
      <c r="AB26" s="124"/>
      <c r="AC26" s="126"/>
      <c r="AD26" s="127"/>
      <c r="AE26" s="128"/>
      <c r="AF26" s="129"/>
    </row>
    <row r="27" spans="1:32" ht="57" customHeight="1">
      <c r="A27" s="64">
        <v>18</v>
      </c>
      <c r="B27" s="115" t="s">
        <v>153</v>
      </c>
      <c r="C27" s="116"/>
      <c r="D27" s="117">
        <v>6</v>
      </c>
      <c r="E27" s="118">
        <f t="shared" si="3"/>
        <v>30</v>
      </c>
      <c r="F27" s="119">
        <f t="shared" si="4"/>
        <v>0</v>
      </c>
      <c r="G27" s="119">
        <f t="shared" si="5"/>
        <v>30</v>
      </c>
      <c r="H27" s="120">
        <f t="shared" si="6"/>
        <v>0</v>
      </c>
      <c r="I27" s="121"/>
      <c r="J27" s="122"/>
      <c r="K27" s="123"/>
      <c r="L27" s="124"/>
      <c r="M27" s="121"/>
      <c r="N27" s="125"/>
      <c r="O27" s="123"/>
      <c r="P27" s="124"/>
      <c r="Q27" s="121"/>
      <c r="R27" s="125"/>
      <c r="S27" s="123"/>
      <c r="T27" s="124"/>
      <c r="U27" s="121"/>
      <c r="V27" s="125"/>
      <c r="W27" s="123"/>
      <c r="X27" s="124"/>
      <c r="Y27" s="121"/>
      <c r="Z27" s="125"/>
      <c r="AA27" s="123"/>
      <c r="AB27" s="124"/>
      <c r="AC27" s="121"/>
      <c r="AD27" s="125">
        <v>30</v>
      </c>
      <c r="AE27" s="123"/>
      <c r="AF27" s="130">
        <v>2</v>
      </c>
    </row>
    <row r="28" spans="1:32" ht="45.75" customHeight="1">
      <c r="A28" s="67">
        <v>19</v>
      </c>
      <c r="B28" s="115" t="s">
        <v>41</v>
      </c>
      <c r="C28" s="116"/>
      <c r="D28" s="117">
        <v>6</v>
      </c>
      <c r="E28" s="118">
        <f aca="true" t="shared" si="8" ref="E28:E34">SUM(F28,G28,H28)</f>
        <v>30</v>
      </c>
      <c r="F28" s="119">
        <f aca="true" t="shared" si="9" ref="F28:F34">SUM(I28,M28,Q28,U28,Y28,AC28)</f>
        <v>0</v>
      </c>
      <c r="G28" s="119">
        <f aca="true" t="shared" si="10" ref="G28:G34">SUM(J28,N28,R28,V28,Z28,AD28)</f>
        <v>0</v>
      </c>
      <c r="H28" s="120">
        <f aca="true" t="shared" si="11" ref="H28:H34">SUM(K28,O28,S28,W28,AA28,AE28)</f>
        <v>30</v>
      </c>
      <c r="I28" s="121"/>
      <c r="J28" s="122"/>
      <c r="K28" s="123"/>
      <c r="L28" s="124"/>
      <c r="M28" s="121"/>
      <c r="N28" s="125"/>
      <c r="O28" s="123"/>
      <c r="P28" s="124"/>
      <c r="Q28" s="121"/>
      <c r="R28" s="125"/>
      <c r="S28" s="123"/>
      <c r="T28" s="124"/>
      <c r="U28" s="121"/>
      <c r="V28" s="125"/>
      <c r="W28" s="123"/>
      <c r="X28" s="124"/>
      <c r="Y28" s="121"/>
      <c r="Z28" s="125"/>
      <c r="AA28" s="123"/>
      <c r="AB28" s="124"/>
      <c r="AC28" s="121"/>
      <c r="AD28" s="125"/>
      <c r="AE28" s="123">
        <v>30</v>
      </c>
      <c r="AF28" s="130">
        <v>2</v>
      </c>
    </row>
    <row r="29" spans="1:32" ht="36" customHeight="1">
      <c r="A29" s="64">
        <v>20</v>
      </c>
      <c r="B29" s="115" t="s">
        <v>42</v>
      </c>
      <c r="C29" s="116"/>
      <c r="D29" s="117">
        <v>4</v>
      </c>
      <c r="E29" s="118">
        <f t="shared" si="8"/>
        <v>15</v>
      </c>
      <c r="F29" s="119">
        <f t="shared" si="9"/>
        <v>15</v>
      </c>
      <c r="G29" s="119">
        <f t="shared" si="10"/>
        <v>0</v>
      </c>
      <c r="H29" s="120">
        <f t="shared" si="11"/>
        <v>0</v>
      </c>
      <c r="I29" s="121"/>
      <c r="J29" s="122"/>
      <c r="K29" s="123"/>
      <c r="L29" s="124"/>
      <c r="M29" s="121"/>
      <c r="N29" s="125"/>
      <c r="O29" s="123"/>
      <c r="P29" s="124"/>
      <c r="Q29" s="121"/>
      <c r="R29" s="125"/>
      <c r="S29" s="123"/>
      <c r="T29" s="124"/>
      <c r="U29" s="121">
        <v>15</v>
      </c>
      <c r="V29" s="125"/>
      <c r="W29" s="123"/>
      <c r="X29" s="124">
        <v>1</v>
      </c>
      <c r="Y29" s="121"/>
      <c r="Z29" s="125"/>
      <c r="AA29" s="123"/>
      <c r="AB29" s="124"/>
      <c r="AC29" s="121"/>
      <c r="AD29" s="125"/>
      <c r="AE29" s="123"/>
      <c r="AF29" s="130"/>
    </row>
    <row r="30" spans="1:32" ht="31.5" customHeight="1">
      <c r="A30" s="67">
        <v>21</v>
      </c>
      <c r="B30" s="115" t="s">
        <v>39</v>
      </c>
      <c r="C30" s="116"/>
      <c r="D30" s="117">
        <v>2</v>
      </c>
      <c r="E30" s="118">
        <f t="shared" si="8"/>
        <v>15</v>
      </c>
      <c r="F30" s="119">
        <f t="shared" si="9"/>
        <v>15</v>
      </c>
      <c r="G30" s="119">
        <f t="shared" si="10"/>
        <v>0</v>
      </c>
      <c r="H30" s="120">
        <f t="shared" si="11"/>
        <v>0</v>
      </c>
      <c r="I30" s="121"/>
      <c r="J30" s="122"/>
      <c r="K30" s="123"/>
      <c r="L30" s="124"/>
      <c r="M30" s="121">
        <v>15</v>
      </c>
      <c r="N30" s="125"/>
      <c r="O30" s="123"/>
      <c r="P30" s="124">
        <v>1</v>
      </c>
      <c r="Q30" s="121"/>
      <c r="R30" s="125"/>
      <c r="S30" s="123"/>
      <c r="T30" s="124"/>
      <c r="U30" s="121"/>
      <c r="V30" s="125"/>
      <c r="W30" s="123"/>
      <c r="X30" s="124"/>
      <c r="Y30" s="121"/>
      <c r="Z30" s="125"/>
      <c r="AA30" s="123"/>
      <c r="AB30" s="124"/>
      <c r="AC30" s="121"/>
      <c r="AD30" s="125"/>
      <c r="AE30" s="123"/>
      <c r="AF30" s="130"/>
    </row>
    <row r="31" spans="1:32" ht="54.75" customHeight="1">
      <c r="A31" s="64">
        <v>22</v>
      </c>
      <c r="B31" s="115" t="s">
        <v>44</v>
      </c>
      <c r="C31" s="116"/>
      <c r="D31" s="117">
        <v>5</v>
      </c>
      <c r="E31" s="118">
        <f t="shared" si="8"/>
        <v>30</v>
      </c>
      <c r="F31" s="119">
        <f t="shared" si="9"/>
        <v>0</v>
      </c>
      <c r="G31" s="119">
        <f t="shared" si="10"/>
        <v>0</v>
      </c>
      <c r="H31" s="120">
        <f t="shared" si="11"/>
        <v>30</v>
      </c>
      <c r="I31" s="121"/>
      <c r="J31" s="122"/>
      <c r="K31" s="123"/>
      <c r="L31" s="124"/>
      <c r="M31" s="121"/>
      <c r="N31" s="125"/>
      <c r="O31" s="123"/>
      <c r="P31" s="124"/>
      <c r="Q31" s="121"/>
      <c r="R31" s="125"/>
      <c r="S31" s="123"/>
      <c r="T31" s="124"/>
      <c r="U31" s="121"/>
      <c r="V31" s="125"/>
      <c r="W31" s="123"/>
      <c r="X31" s="124"/>
      <c r="Y31" s="121"/>
      <c r="Z31" s="125"/>
      <c r="AA31" s="123">
        <v>30</v>
      </c>
      <c r="AB31" s="124">
        <v>2</v>
      </c>
      <c r="AC31" s="121"/>
      <c r="AD31" s="125"/>
      <c r="AE31" s="123"/>
      <c r="AF31" s="130"/>
    </row>
    <row r="32" spans="1:32" ht="57" customHeight="1">
      <c r="A32" s="67">
        <v>23</v>
      </c>
      <c r="B32" s="115" t="s">
        <v>68</v>
      </c>
      <c r="C32" s="116"/>
      <c r="D32" s="117">
        <v>5</v>
      </c>
      <c r="E32" s="118">
        <f t="shared" si="8"/>
        <v>30</v>
      </c>
      <c r="F32" s="119">
        <f t="shared" si="9"/>
        <v>0</v>
      </c>
      <c r="G32" s="119">
        <f t="shared" si="10"/>
        <v>0</v>
      </c>
      <c r="H32" s="120">
        <f t="shared" si="11"/>
        <v>30</v>
      </c>
      <c r="I32" s="121"/>
      <c r="J32" s="122"/>
      <c r="K32" s="123"/>
      <c r="L32" s="124"/>
      <c r="M32" s="121"/>
      <c r="N32" s="125"/>
      <c r="O32" s="123"/>
      <c r="P32" s="124"/>
      <c r="Q32" s="121"/>
      <c r="R32" s="125"/>
      <c r="S32" s="123"/>
      <c r="T32" s="124"/>
      <c r="U32" s="121"/>
      <c r="V32" s="125"/>
      <c r="W32" s="123"/>
      <c r="X32" s="124"/>
      <c r="Y32" s="121"/>
      <c r="Z32" s="125"/>
      <c r="AA32" s="123">
        <v>30</v>
      </c>
      <c r="AB32" s="124">
        <v>2</v>
      </c>
      <c r="AC32" s="121"/>
      <c r="AD32" s="125"/>
      <c r="AE32" s="123"/>
      <c r="AF32" s="130"/>
    </row>
    <row r="33" spans="1:32" ht="44.25" customHeight="1">
      <c r="A33" s="64">
        <v>24</v>
      </c>
      <c r="B33" s="115" t="s">
        <v>66</v>
      </c>
      <c r="C33" s="116"/>
      <c r="D33" s="117">
        <v>5</v>
      </c>
      <c r="E33" s="118">
        <f t="shared" si="8"/>
        <v>15</v>
      </c>
      <c r="F33" s="119">
        <f t="shared" si="9"/>
        <v>0</v>
      </c>
      <c r="G33" s="119">
        <f t="shared" si="10"/>
        <v>0</v>
      </c>
      <c r="H33" s="120">
        <f t="shared" si="11"/>
        <v>15</v>
      </c>
      <c r="I33" s="121"/>
      <c r="J33" s="122"/>
      <c r="K33" s="123"/>
      <c r="L33" s="124"/>
      <c r="M33" s="121"/>
      <c r="N33" s="125"/>
      <c r="O33" s="123"/>
      <c r="P33" s="124"/>
      <c r="Q33" s="121"/>
      <c r="R33" s="125"/>
      <c r="S33" s="123"/>
      <c r="T33" s="124"/>
      <c r="U33" s="121"/>
      <c r="V33" s="125"/>
      <c r="W33" s="123"/>
      <c r="X33" s="124"/>
      <c r="Y33" s="121"/>
      <c r="Z33" s="125"/>
      <c r="AA33" s="123">
        <v>15</v>
      </c>
      <c r="AB33" s="124">
        <v>1</v>
      </c>
      <c r="AC33" s="121"/>
      <c r="AD33" s="125"/>
      <c r="AE33" s="123"/>
      <c r="AF33" s="130"/>
    </row>
    <row r="34" spans="1:32" ht="16.5" customHeight="1">
      <c r="A34" s="67">
        <v>25</v>
      </c>
      <c r="B34" s="115" t="s">
        <v>28</v>
      </c>
      <c r="C34" s="116"/>
      <c r="D34" s="117">
        <v>5.6</v>
      </c>
      <c r="E34" s="118">
        <f t="shared" si="8"/>
        <v>60</v>
      </c>
      <c r="F34" s="119">
        <f t="shared" si="9"/>
        <v>0</v>
      </c>
      <c r="G34" s="119">
        <f t="shared" si="10"/>
        <v>0</v>
      </c>
      <c r="H34" s="120">
        <f t="shared" si="11"/>
        <v>60</v>
      </c>
      <c r="I34" s="121"/>
      <c r="J34" s="122"/>
      <c r="K34" s="123"/>
      <c r="L34" s="124"/>
      <c r="M34" s="121"/>
      <c r="N34" s="125"/>
      <c r="O34" s="123"/>
      <c r="P34" s="124"/>
      <c r="Q34" s="121"/>
      <c r="R34" s="125"/>
      <c r="S34" s="123"/>
      <c r="T34" s="124"/>
      <c r="U34" s="121"/>
      <c r="V34" s="125"/>
      <c r="W34" s="123"/>
      <c r="X34" s="124"/>
      <c r="Y34" s="121"/>
      <c r="Z34" s="125"/>
      <c r="AA34" s="123">
        <v>30</v>
      </c>
      <c r="AB34" s="124">
        <v>5</v>
      </c>
      <c r="AC34" s="121"/>
      <c r="AD34" s="125"/>
      <c r="AE34" s="123">
        <v>30</v>
      </c>
      <c r="AF34" s="130">
        <v>5</v>
      </c>
    </row>
    <row r="35" spans="1:32" ht="24" customHeight="1">
      <c r="A35" s="64">
        <v>26</v>
      </c>
      <c r="B35" s="115" t="s">
        <v>116</v>
      </c>
      <c r="C35" s="116"/>
      <c r="D35" s="117">
        <v>2</v>
      </c>
      <c r="E35" s="118">
        <f>SUM(F35,G35,H35)</f>
        <v>30</v>
      </c>
      <c r="F35" s="119">
        <f aca="true" t="shared" si="12" ref="F35:H39">SUM(I35,M35,Q35,U35,Y35,AC35)</f>
        <v>0</v>
      </c>
      <c r="G35" s="119">
        <f t="shared" si="12"/>
        <v>0</v>
      </c>
      <c r="H35" s="120">
        <f t="shared" si="12"/>
        <v>30</v>
      </c>
      <c r="I35" s="121"/>
      <c r="J35" s="122"/>
      <c r="K35" s="123"/>
      <c r="L35" s="124"/>
      <c r="M35" s="121"/>
      <c r="N35" s="125"/>
      <c r="O35" s="123">
        <v>30</v>
      </c>
      <c r="P35" s="124">
        <v>2</v>
      </c>
      <c r="Q35" s="121"/>
      <c r="R35" s="125"/>
      <c r="S35" s="123"/>
      <c r="T35" s="124"/>
      <c r="U35" s="121"/>
      <c r="V35" s="125"/>
      <c r="W35" s="123"/>
      <c r="X35" s="124"/>
      <c r="Y35" s="121"/>
      <c r="Z35" s="125"/>
      <c r="AA35" s="123"/>
      <c r="AB35" s="124"/>
      <c r="AC35" s="121"/>
      <c r="AD35" s="125"/>
      <c r="AE35" s="123"/>
      <c r="AF35" s="130"/>
    </row>
    <row r="36" spans="1:32" ht="48" customHeight="1">
      <c r="A36" s="67">
        <v>27</v>
      </c>
      <c r="B36" s="115" t="s">
        <v>45</v>
      </c>
      <c r="C36" s="116"/>
      <c r="D36" s="117">
        <v>6</v>
      </c>
      <c r="E36" s="118">
        <f>SUM(F36,G36,H36)</f>
        <v>15</v>
      </c>
      <c r="F36" s="119">
        <f t="shared" si="12"/>
        <v>0</v>
      </c>
      <c r="G36" s="119">
        <f t="shared" si="12"/>
        <v>0</v>
      </c>
      <c r="H36" s="120">
        <f t="shared" si="12"/>
        <v>15</v>
      </c>
      <c r="I36" s="121"/>
      <c r="J36" s="122"/>
      <c r="K36" s="123"/>
      <c r="L36" s="124"/>
      <c r="M36" s="121"/>
      <c r="N36" s="125"/>
      <c r="O36" s="123"/>
      <c r="P36" s="124"/>
      <c r="Q36" s="121"/>
      <c r="R36" s="125"/>
      <c r="S36" s="123"/>
      <c r="T36" s="124"/>
      <c r="U36" s="121"/>
      <c r="V36" s="125"/>
      <c r="W36" s="123"/>
      <c r="X36" s="124"/>
      <c r="Y36" s="121"/>
      <c r="Z36" s="125"/>
      <c r="AA36" s="123"/>
      <c r="AB36" s="124"/>
      <c r="AC36" s="121"/>
      <c r="AD36" s="125"/>
      <c r="AE36" s="123">
        <v>15</v>
      </c>
      <c r="AF36" s="130">
        <v>1</v>
      </c>
    </row>
    <row r="37" spans="1:32" ht="68.25" customHeight="1">
      <c r="A37" s="64">
        <v>28</v>
      </c>
      <c r="B37" s="115" t="s">
        <v>69</v>
      </c>
      <c r="C37" s="116"/>
      <c r="D37" s="117">
        <v>6</v>
      </c>
      <c r="E37" s="118">
        <f>SUM(F37,G37,H37)</f>
        <v>15</v>
      </c>
      <c r="F37" s="119">
        <f t="shared" si="12"/>
        <v>0</v>
      </c>
      <c r="G37" s="119">
        <f t="shared" si="12"/>
        <v>0</v>
      </c>
      <c r="H37" s="120">
        <f t="shared" si="12"/>
        <v>15</v>
      </c>
      <c r="I37" s="121"/>
      <c r="J37" s="122"/>
      <c r="K37" s="123"/>
      <c r="L37" s="124"/>
      <c r="M37" s="121"/>
      <c r="N37" s="125"/>
      <c r="O37" s="123"/>
      <c r="P37" s="124"/>
      <c r="Q37" s="121"/>
      <c r="R37" s="125"/>
      <c r="S37" s="123"/>
      <c r="T37" s="124"/>
      <c r="U37" s="121"/>
      <c r="V37" s="125"/>
      <c r="W37" s="123"/>
      <c r="X37" s="124"/>
      <c r="Y37" s="137"/>
      <c r="Z37" s="138"/>
      <c r="AA37" s="139"/>
      <c r="AB37" s="140"/>
      <c r="AC37" s="137"/>
      <c r="AD37" s="138"/>
      <c r="AE37" s="139">
        <v>15</v>
      </c>
      <c r="AF37" s="141">
        <v>1</v>
      </c>
    </row>
    <row r="38" spans="1:32" ht="68.25" customHeight="1">
      <c r="A38" s="67">
        <v>29</v>
      </c>
      <c r="B38" s="115" t="s">
        <v>49</v>
      </c>
      <c r="C38" s="116"/>
      <c r="D38" s="117">
        <v>4</v>
      </c>
      <c r="E38" s="118">
        <f>SUM(F38,G38,H38)</f>
        <v>30</v>
      </c>
      <c r="F38" s="119">
        <f t="shared" si="12"/>
        <v>0</v>
      </c>
      <c r="G38" s="119">
        <f t="shared" si="12"/>
        <v>0</v>
      </c>
      <c r="H38" s="120">
        <f t="shared" si="12"/>
        <v>30</v>
      </c>
      <c r="I38" s="121"/>
      <c r="J38" s="122"/>
      <c r="K38" s="123"/>
      <c r="L38" s="124"/>
      <c r="M38" s="121"/>
      <c r="N38" s="125"/>
      <c r="O38" s="123"/>
      <c r="P38" s="124"/>
      <c r="Q38" s="121"/>
      <c r="R38" s="125"/>
      <c r="S38" s="123"/>
      <c r="T38" s="124"/>
      <c r="U38" s="121"/>
      <c r="V38" s="125"/>
      <c r="W38" s="123">
        <v>30</v>
      </c>
      <c r="X38" s="124">
        <v>2</v>
      </c>
      <c r="Y38" s="137"/>
      <c r="Z38" s="138"/>
      <c r="AA38" s="139"/>
      <c r="AB38" s="140"/>
      <c r="AC38" s="137"/>
      <c r="AD38" s="138"/>
      <c r="AE38" s="139"/>
      <c r="AF38" s="141"/>
    </row>
    <row r="39" spans="1:32" ht="13.5" thickBot="1">
      <c r="A39" s="64">
        <v>30</v>
      </c>
      <c r="B39" s="34" t="s">
        <v>29</v>
      </c>
      <c r="C39" s="83" t="s">
        <v>13</v>
      </c>
      <c r="D39" s="84">
        <v>6</v>
      </c>
      <c r="E39" s="90">
        <f>SUM(F39,G39,H39)</f>
        <v>0</v>
      </c>
      <c r="F39" s="14">
        <f t="shared" si="12"/>
        <v>0</v>
      </c>
      <c r="G39" s="14">
        <f t="shared" si="12"/>
        <v>0</v>
      </c>
      <c r="H39" s="73">
        <f t="shared" si="12"/>
        <v>0</v>
      </c>
      <c r="I39" s="17"/>
      <c r="J39" s="19"/>
      <c r="K39" s="32"/>
      <c r="L39" s="20"/>
      <c r="M39" s="17"/>
      <c r="N39" s="56"/>
      <c r="O39" s="32"/>
      <c r="P39" s="20"/>
      <c r="Q39" s="17"/>
      <c r="R39" s="56"/>
      <c r="S39" s="32"/>
      <c r="T39" s="20"/>
      <c r="U39" s="17"/>
      <c r="V39" s="56"/>
      <c r="W39" s="32"/>
      <c r="X39" s="20"/>
      <c r="Y39" s="136"/>
      <c r="Z39" s="114"/>
      <c r="AA39" s="46"/>
      <c r="AB39" s="11"/>
      <c r="AC39" s="44"/>
      <c r="AD39" s="45"/>
      <c r="AE39" s="46"/>
      <c r="AF39" s="11">
        <v>10</v>
      </c>
    </row>
    <row r="40" spans="1:32" ht="13.5" thickBot="1">
      <c r="A40" s="235" t="s">
        <v>15</v>
      </c>
      <c r="B40" s="236"/>
      <c r="C40" s="236"/>
      <c r="D40" s="237"/>
      <c r="E40" s="40">
        <f aca="true" t="shared" si="13" ref="E40:AF40">SUM(E15:E39)</f>
        <v>780</v>
      </c>
      <c r="F40" s="25">
        <f t="shared" si="13"/>
        <v>210</v>
      </c>
      <c r="G40" s="25">
        <f t="shared" si="13"/>
        <v>30</v>
      </c>
      <c r="H40" s="25">
        <f t="shared" si="13"/>
        <v>540</v>
      </c>
      <c r="I40" s="25">
        <f t="shared" si="13"/>
        <v>45</v>
      </c>
      <c r="J40" s="25">
        <f t="shared" si="13"/>
        <v>0</v>
      </c>
      <c r="K40" s="26">
        <f t="shared" si="13"/>
        <v>60</v>
      </c>
      <c r="L40" s="24">
        <f t="shared" si="13"/>
        <v>10</v>
      </c>
      <c r="M40" s="59">
        <f t="shared" si="13"/>
        <v>60</v>
      </c>
      <c r="N40" s="25">
        <f t="shared" si="13"/>
        <v>0</v>
      </c>
      <c r="O40" s="26">
        <f t="shared" si="13"/>
        <v>120</v>
      </c>
      <c r="P40" s="24">
        <f t="shared" si="13"/>
        <v>15</v>
      </c>
      <c r="Q40" s="59">
        <f t="shared" si="13"/>
        <v>60</v>
      </c>
      <c r="R40" s="25">
        <f t="shared" si="13"/>
        <v>0</v>
      </c>
      <c r="S40" s="26">
        <f t="shared" si="13"/>
        <v>30</v>
      </c>
      <c r="T40" s="29">
        <f t="shared" si="13"/>
        <v>6</v>
      </c>
      <c r="U40" s="40">
        <f t="shared" si="13"/>
        <v>45</v>
      </c>
      <c r="V40" s="25">
        <f t="shared" si="13"/>
        <v>0</v>
      </c>
      <c r="W40" s="27">
        <f t="shared" si="13"/>
        <v>135</v>
      </c>
      <c r="X40" s="28">
        <f t="shared" si="13"/>
        <v>13</v>
      </c>
      <c r="Y40" s="61">
        <f t="shared" si="13"/>
        <v>0</v>
      </c>
      <c r="Z40" s="52">
        <f t="shared" si="13"/>
        <v>0</v>
      </c>
      <c r="AA40" s="54">
        <f t="shared" si="13"/>
        <v>105</v>
      </c>
      <c r="AB40" s="33">
        <f t="shared" si="13"/>
        <v>10</v>
      </c>
      <c r="AC40" s="53">
        <f t="shared" si="13"/>
        <v>0</v>
      </c>
      <c r="AD40" s="52">
        <f t="shared" si="13"/>
        <v>30</v>
      </c>
      <c r="AE40" s="54">
        <f t="shared" si="13"/>
        <v>90</v>
      </c>
      <c r="AF40" s="33">
        <f t="shared" si="13"/>
        <v>21</v>
      </c>
    </row>
    <row r="41" spans="1:32" ht="13.5" thickBot="1">
      <c r="A41" s="235" t="s">
        <v>138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7"/>
    </row>
    <row r="42" spans="1:32" ht="33" customHeight="1">
      <c r="A42" s="68">
        <v>31</v>
      </c>
      <c r="B42" s="60" t="s">
        <v>27</v>
      </c>
      <c r="C42" s="12"/>
      <c r="D42" s="95">
        <v>4</v>
      </c>
      <c r="E42" s="80">
        <f aca="true" t="shared" si="14" ref="E42:E48">SUM(F42,G42,H42)</f>
        <v>15</v>
      </c>
      <c r="F42" s="77">
        <f aca="true" t="shared" si="15" ref="F42:H48">SUM(I42,M42,Q42,U42,Y42,AC42)</f>
        <v>15</v>
      </c>
      <c r="G42" s="77">
        <f t="shared" si="15"/>
        <v>0</v>
      </c>
      <c r="H42" s="97">
        <f t="shared" si="15"/>
        <v>0</v>
      </c>
      <c r="I42" s="12"/>
      <c r="J42" s="105"/>
      <c r="K42" s="79"/>
      <c r="L42" s="79"/>
      <c r="M42" s="12"/>
      <c r="N42" s="13"/>
      <c r="O42" s="49"/>
      <c r="P42" s="79"/>
      <c r="Q42" s="12"/>
      <c r="R42" s="13"/>
      <c r="S42" s="49"/>
      <c r="T42" s="79"/>
      <c r="U42" s="12">
        <v>15</v>
      </c>
      <c r="V42" s="13"/>
      <c r="W42" s="49"/>
      <c r="X42" s="79">
        <v>1</v>
      </c>
      <c r="Y42" s="12"/>
      <c r="Z42" s="13"/>
      <c r="AA42" s="73"/>
      <c r="AB42" s="79"/>
      <c r="AC42" s="36"/>
      <c r="AD42" s="14"/>
      <c r="AE42" s="73"/>
      <c r="AF42" s="72"/>
    </row>
    <row r="43" spans="1:32" ht="15.75" customHeight="1">
      <c r="A43" s="68">
        <v>32</v>
      </c>
      <c r="B43" s="31" t="s">
        <v>51</v>
      </c>
      <c r="C43" s="12"/>
      <c r="D43" s="95">
        <v>1</v>
      </c>
      <c r="E43" s="98">
        <f>SUM(F43,G43,H43)</f>
        <v>30</v>
      </c>
      <c r="F43" s="48">
        <f aca="true" t="shared" si="16" ref="F43:H45">SUM(I43,M43,Q43,U43,Y43,AC43)</f>
        <v>15</v>
      </c>
      <c r="G43" s="48">
        <f t="shared" si="16"/>
        <v>0</v>
      </c>
      <c r="H43" s="51">
        <f t="shared" si="16"/>
        <v>15</v>
      </c>
      <c r="I43" s="12">
        <v>15</v>
      </c>
      <c r="J43" s="13"/>
      <c r="K43" s="79">
        <v>15</v>
      </c>
      <c r="L43" s="79">
        <v>2</v>
      </c>
      <c r="M43" s="12"/>
      <c r="N43" s="13"/>
      <c r="O43" s="49"/>
      <c r="P43" s="79"/>
      <c r="Q43" s="12"/>
      <c r="R43" s="13"/>
      <c r="S43" s="49"/>
      <c r="T43" s="79"/>
      <c r="U43" s="12"/>
      <c r="V43" s="13"/>
      <c r="W43" s="49"/>
      <c r="X43" s="79"/>
      <c r="Y43" s="12"/>
      <c r="Z43" s="13"/>
      <c r="AA43" s="73"/>
      <c r="AB43" s="79"/>
      <c r="AC43" s="36"/>
      <c r="AD43" s="14"/>
      <c r="AE43" s="73"/>
      <c r="AF43" s="72"/>
    </row>
    <row r="44" spans="1:32" ht="33" customHeight="1">
      <c r="A44" s="68">
        <v>33</v>
      </c>
      <c r="B44" s="34" t="s">
        <v>150</v>
      </c>
      <c r="C44" s="12"/>
      <c r="D44" s="95">
        <v>1</v>
      </c>
      <c r="E44" s="98">
        <f>SUM(F44,G44,H44)</f>
        <v>20</v>
      </c>
      <c r="F44" s="48">
        <f>SUM(I44,M44,Q44,U44,Y44,AC44)</f>
        <v>20</v>
      </c>
      <c r="G44" s="48">
        <f>SUM(J44,N44,R44,V44,Z44,AD44)</f>
        <v>0</v>
      </c>
      <c r="H44" s="51">
        <f>SUM(K44,O44,S44,W44,AA44,AE44)</f>
        <v>0</v>
      </c>
      <c r="I44" s="12">
        <v>20</v>
      </c>
      <c r="J44" s="13"/>
      <c r="K44" s="79"/>
      <c r="L44" s="79">
        <v>2</v>
      </c>
      <c r="M44" s="12"/>
      <c r="N44" s="13"/>
      <c r="O44" s="49"/>
      <c r="P44" s="79"/>
      <c r="Q44" s="12"/>
      <c r="R44" s="13"/>
      <c r="S44" s="49"/>
      <c r="T44" s="79"/>
      <c r="U44" s="12"/>
      <c r="V44" s="13"/>
      <c r="W44" s="49"/>
      <c r="X44" s="79"/>
      <c r="Y44" s="12"/>
      <c r="Z44" s="13"/>
      <c r="AA44" s="73"/>
      <c r="AB44" s="79"/>
      <c r="AC44" s="36"/>
      <c r="AD44" s="14"/>
      <c r="AE44" s="73"/>
      <c r="AF44" s="72"/>
    </row>
    <row r="45" spans="1:32" ht="25.5" customHeight="1">
      <c r="A45" s="68">
        <v>34</v>
      </c>
      <c r="B45" s="167" t="s">
        <v>50</v>
      </c>
      <c r="C45" s="168"/>
      <c r="D45" s="169">
        <v>1</v>
      </c>
      <c r="E45" s="170">
        <f>SUM(F45,G45,H45)</f>
        <v>30</v>
      </c>
      <c r="F45" s="171">
        <f t="shared" si="16"/>
        <v>0</v>
      </c>
      <c r="G45" s="171">
        <f t="shared" si="16"/>
        <v>0</v>
      </c>
      <c r="H45" s="172">
        <f t="shared" si="16"/>
        <v>30</v>
      </c>
      <c r="I45" s="168"/>
      <c r="J45" s="173"/>
      <c r="K45" s="174">
        <v>30</v>
      </c>
      <c r="L45" s="174">
        <v>2</v>
      </c>
      <c r="M45" s="168"/>
      <c r="N45" s="173"/>
      <c r="O45" s="175"/>
      <c r="P45" s="174"/>
      <c r="Q45" s="168"/>
      <c r="R45" s="173"/>
      <c r="S45" s="175"/>
      <c r="T45" s="174"/>
      <c r="U45" s="168"/>
      <c r="V45" s="173"/>
      <c r="W45" s="175"/>
      <c r="X45" s="174"/>
      <c r="Y45" s="168"/>
      <c r="Z45" s="173"/>
      <c r="AA45" s="172"/>
      <c r="AB45" s="174"/>
      <c r="AC45" s="176"/>
      <c r="AD45" s="171"/>
      <c r="AE45" s="172"/>
      <c r="AF45" s="177"/>
    </row>
    <row r="46" spans="1:32" ht="33.75">
      <c r="A46" s="68">
        <v>35</v>
      </c>
      <c r="B46" s="270" t="s">
        <v>151</v>
      </c>
      <c r="C46" s="158"/>
      <c r="D46" s="271">
        <v>2</v>
      </c>
      <c r="E46" s="118">
        <f t="shared" si="14"/>
        <v>30</v>
      </c>
      <c r="F46" s="119">
        <f t="shared" si="15"/>
        <v>0</v>
      </c>
      <c r="G46" s="119">
        <f t="shared" si="15"/>
        <v>0</v>
      </c>
      <c r="H46" s="120">
        <f t="shared" si="15"/>
        <v>30</v>
      </c>
      <c r="I46" s="158"/>
      <c r="J46" s="159"/>
      <c r="K46" s="160"/>
      <c r="L46" s="160"/>
      <c r="M46" s="158"/>
      <c r="N46" s="159"/>
      <c r="O46" s="161">
        <v>30</v>
      </c>
      <c r="P46" s="160">
        <v>2</v>
      </c>
      <c r="Q46" s="158"/>
      <c r="R46" s="159"/>
      <c r="S46" s="161"/>
      <c r="T46" s="160"/>
      <c r="U46" s="158"/>
      <c r="V46" s="159"/>
      <c r="W46" s="161"/>
      <c r="X46" s="160"/>
      <c r="Y46" s="158"/>
      <c r="Z46" s="159"/>
      <c r="AA46" s="161"/>
      <c r="AB46" s="160"/>
      <c r="AC46" s="158"/>
      <c r="AD46" s="159"/>
      <c r="AE46" s="161"/>
      <c r="AF46" s="272"/>
    </row>
    <row r="47" spans="1:32" ht="12.75">
      <c r="A47" s="68">
        <v>36</v>
      </c>
      <c r="B47" s="167" t="s">
        <v>26</v>
      </c>
      <c r="C47" s="168"/>
      <c r="D47" s="178">
        <v>1.2</v>
      </c>
      <c r="E47" s="179">
        <f t="shared" si="14"/>
        <v>60</v>
      </c>
      <c r="F47" s="180">
        <f t="shared" si="15"/>
        <v>0</v>
      </c>
      <c r="G47" s="180">
        <f t="shared" si="15"/>
        <v>0</v>
      </c>
      <c r="H47" s="181">
        <f t="shared" si="15"/>
        <v>60</v>
      </c>
      <c r="I47" s="168"/>
      <c r="J47" s="173"/>
      <c r="K47" s="174">
        <v>30</v>
      </c>
      <c r="L47" s="174">
        <v>1</v>
      </c>
      <c r="M47" s="168"/>
      <c r="N47" s="173"/>
      <c r="O47" s="175">
        <v>30</v>
      </c>
      <c r="P47" s="174">
        <v>1</v>
      </c>
      <c r="Q47" s="168"/>
      <c r="R47" s="173"/>
      <c r="S47" s="175"/>
      <c r="T47" s="174"/>
      <c r="U47" s="168"/>
      <c r="V47" s="173"/>
      <c r="W47" s="175"/>
      <c r="X47" s="174"/>
      <c r="Y47" s="168"/>
      <c r="Z47" s="173"/>
      <c r="AA47" s="175"/>
      <c r="AB47" s="174"/>
      <c r="AC47" s="168"/>
      <c r="AD47" s="173"/>
      <c r="AE47" s="175"/>
      <c r="AF47" s="183"/>
    </row>
    <row r="48" spans="1:32" ht="34.5" thickBot="1">
      <c r="A48" s="68">
        <v>37</v>
      </c>
      <c r="B48" s="134" t="s">
        <v>74</v>
      </c>
      <c r="C48" s="131"/>
      <c r="D48" s="135" t="s">
        <v>132</v>
      </c>
      <c r="E48" s="132">
        <f t="shared" si="14"/>
        <v>90</v>
      </c>
      <c r="F48" s="133">
        <f t="shared" si="15"/>
        <v>0</v>
      </c>
      <c r="G48" s="146">
        <f t="shared" si="15"/>
        <v>0</v>
      </c>
      <c r="H48" s="147">
        <f t="shared" si="15"/>
        <v>90</v>
      </c>
      <c r="I48" s="148"/>
      <c r="J48" s="149"/>
      <c r="K48" s="150"/>
      <c r="L48" s="150"/>
      <c r="M48" s="148"/>
      <c r="N48" s="149"/>
      <c r="O48" s="151"/>
      <c r="P48" s="150"/>
      <c r="Q48" s="152"/>
      <c r="R48" s="149"/>
      <c r="S48" s="151">
        <v>30</v>
      </c>
      <c r="T48" s="150">
        <v>2</v>
      </c>
      <c r="U48" s="148"/>
      <c r="V48" s="149"/>
      <c r="W48" s="151">
        <v>15</v>
      </c>
      <c r="X48" s="150">
        <v>1</v>
      </c>
      <c r="Y48" s="152"/>
      <c r="Z48" s="149"/>
      <c r="AA48" s="151">
        <v>30</v>
      </c>
      <c r="AB48" s="150">
        <v>2</v>
      </c>
      <c r="AC48" s="152"/>
      <c r="AD48" s="146"/>
      <c r="AE48" s="151">
        <v>15</v>
      </c>
      <c r="AF48" s="273">
        <v>1</v>
      </c>
    </row>
    <row r="49" spans="1:32" ht="13.5" thickBot="1">
      <c r="A49" s="235" t="s">
        <v>15</v>
      </c>
      <c r="B49" s="236"/>
      <c r="C49" s="236"/>
      <c r="D49" s="237"/>
      <c r="E49" s="40">
        <f aca="true" t="shared" si="17" ref="E49:AF49">SUM(E42:E48)</f>
        <v>275</v>
      </c>
      <c r="F49" s="25">
        <f t="shared" si="17"/>
        <v>50</v>
      </c>
      <c r="G49" s="52">
        <f t="shared" si="17"/>
        <v>0</v>
      </c>
      <c r="H49" s="52">
        <f t="shared" si="17"/>
        <v>225</v>
      </c>
      <c r="I49" s="52">
        <f t="shared" si="17"/>
        <v>35</v>
      </c>
      <c r="J49" s="52">
        <f t="shared" si="17"/>
        <v>0</v>
      </c>
      <c r="K49" s="54">
        <f t="shared" si="17"/>
        <v>75</v>
      </c>
      <c r="L49" s="96">
        <f t="shared" si="17"/>
        <v>7</v>
      </c>
      <c r="M49" s="61">
        <f t="shared" si="17"/>
        <v>0</v>
      </c>
      <c r="N49" s="52">
        <f t="shared" si="17"/>
        <v>0</v>
      </c>
      <c r="O49" s="54">
        <f t="shared" si="17"/>
        <v>60</v>
      </c>
      <c r="P49" s="96">
        <f t="shared" si="17"/>
        <v>3</v>
      </c>
      <c r="Q49" s="61">
        <f t="shared" si="17"/>
        <v>0</v>
      </c>
      <c r="R49" s="52">
        <f t="shared" si="17"/>
        <v>0</v>
      </c>
      <c r="S49" s="54">
        <f t="shared" si="17"/>
        <v>30</v>
      </c>
      <c r="T49" s="33">
        <f t="shared" si="17"/>
        <v>2</v>
      </c>
      <c r="U49" s="53">
        <f t="shared" si="17"/>
        <v>15</v>
      </c>
      <c r="V49" s="52">
        <f t="shared" si="17"/>
        <v>0</v>
      </c>
      <c r="W49" s="6">
        <f t="shared" si="17"/>
        <v>15</v>
      </c>
      <c r="X49" s="33">
        <f t="shared" si="17"/>
        <v>2</v>
      </c>
      <c r="Y49" s="53">
        <f t="shared" si="17"/>
        <v>0</v>
      </c>
      <c r="Z49" s="52">
        <f t="shared" si="17"/>
        <v>0</v>
      </c>
      <c r="AA49" s="54">
        <f t="shared" si="17"/>
        <v>30</v>
      </c>
      <c r="AB49" s="96">
        <f t="shared" si="17"/>
        <v>2</v>
      </c>
      <c r="AC49" s="61">
        <f t="shared" si="17"/>
        <v>0</v>
      </c>
      <c r="AD49" s="52">
        <f t="shared" si="17"/>
        <v>0</v>
      </c>
      <c r="AE49" s="6">
        <f t="shared" si="17"/>
        <v>15</v>
      </c>
      <c r="AF49" s="78">
        <f t="shared" si="17"/>
        <v>1</v>
      </c>
    </row>
    <row r="50" spans="1:32" ht="13.5" thickBot="1">
      <c r="A50" s="235" t="s">
        <v>139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7"/>
    </row>
    <row r="51" spans="1:32" ht="17.25" customHeight="1">
      <c r="A51" s="71">
        <v>38</v>
      </c>
      <c r="B51" s="87" t="s">
        <v>52</v>
      </c>
      <c r="C51" s="165">
        <v>2</v>
      </c>
      <c r="D51" s="166">
        <v>2</v>
      </c>
      <c r="E51" s="80">
        <f aca="true" t="shared" si="18" ref="E51:E60">SUM(F51,G51,H51)</f>
        <v>45</v>
      </c>
      <c r="F51" s="77">
        <f aca="true" t="shared" si="19" ref="F51:H57">SUM(I51,M51,Q51,U51,Y51,AC51)</f>
        <v>15</v>
      </c>
      <c r="G51" s="77">
        <f t="shared" si="19"/>
        <v>0</v>
      </c>
      <c r="H51" s="97">
        <f t="shared" si="19"/>
        <v>30</v>
      </c>
      <c r="I51" s="12"/>
      <c r="J51" s="15"/>
      <c r="K51" s="35"/>
      <c r="L51" s="30"/>
      <c r="M51" s="12">
        <v>15</v>
      </c>
      <c r="N51" s="58"/>
      <c r="O51" s="15">
        <v>30</v>
      </c>
      <c r="P51" s="30">
        <v>3</v>
      </c>
      <c r="Q51" s="12"/>
      <c r="R51" s="58"/>
      <c r="S51" s="15"/>
      <c r="T51" s="30"/>
      <c r="U51" s="12"/>
      <c r="V51" s="58"/>
      <c r="W51" s="35"/>
      <c r="X51" s="30"/>
      <c r="Y51" s="12"/>
      <c r="Z51" s="58"/>
      <c r="AA51" s="35"/>
      <c r="AB51" s="30"/>
      <c r="AC51" s="12"/>
      <c r="AD51" s="58"/>
      <c r="AE51" s="35"/>
      <c r="AF51" s="37"/>
    </row>
    <row r="52" spans="1:32" ht="35.25" customHeight="1">
      <c r="A52" s="71">
        <v>39</v>
      </c>
      <c r="B52" s="62" t="s">
        <v>53</v>
      </c>
      <c r="C52" s="12"/>
      <c r="D52" s="49">
        <v>2</v>
      </c>
      <c r="E52" s="98">
        <f>SUM(F52,G52,H52)</f>
        <v>30</v>
      </c>
      <c r="F52" s="48">
        <f t="shared" si="19"/>
        <v>15</v>
      </c>
      <c r="G52" s="48">
        <f t="shared" si="19"/>
        <v>0</v>
      </c>
      <c r="H52" s="51">
        <f t="shared" si="19"/>
        <v>15</v>
      </c>
      <c r="I52" s="12"/>
      <c r="J52" s="15"/>
      <c r="K52" s="49"/>
      <c r="L52" s="16"/>
      <c r="M52" s="12">
        <v>15</v>
      </c>
      <c r="N52" s="58"/>
      <c r="O52" s="15">
        <v>15</v>
      </c>
      <c r="P52" s="16">
        <v>2</v>
      </c>
      <c r="Q52" s="12"/>
      <c r="R52" s="58"/>
      <c r="S52" s="15"/>
      <c r="T52" s="16"/>
      <c r="U52" s="12"/>
      <c r="V52" s="58"/>
      <c r="W52" s="49"/>
      <c r="X52" s="16"/>
      <c r="Y52" s="12"/>
      <c r="Z52" s="58"/>
      <c r="AA52" s="49"/>
      <c r="AB52" s="16"/>
      <c r="AC52" s="12"/>
      <c r="AD52" s="58"/>
      <c r="AE52" s="49"/>
      <c r="AF52" s="157"/>
    </row>
    <row r="53" spans="1:32" ht="25.5" customHeight="1">
      <c r="A53" s="71">
        <v>40</v>
      </c>
      <c r="B53" s="31" t="s">
        <v>54</v>
      </c>
      <c r="C53" s="21"/>
      <c r="D53" s="112">
        <v>1</v>
      </c>
      <c r="E53" s="98">
        <f>SUM(F53,G53,H53)</f>
        <v>15</v>
      </c>
      <c r="F53" s="48">
        <f t="shared" si="19"/>
        <v>15</v>
      </c>
      <c r="G53" s="48">
        <f t="shared" si="19"/>
        <v>0</v>
      </c>
      <c r="H53" s="51">
        <f t="shared" si="19"/>
        <v>0</v>
      </c>
      <c r="I53" s="12">
        <v>15</v>
      </c>
      <c r="J53" s="15"/>
      <c r="K53" s="49"/>
      <c r="L53" s="16">
        <v>2</v>
      </c>
      <c r="M53" s="12"/>
      <c r="N53" s="58"/>
      <c r="O53" s="15"/>
      <c r="P53" s="16"/>
      <c r="Q53" s="12"/>
      <c r="R53" s="58"/>
      <c r="S53" s="15"/>
      <c r="T53" s="16"/>
      <c r="U53" s="12"/>
      <c r="V53" s="58"/>
      <c r="W53" s="49"/>
      <c r="X53" s="16"/>
      <c r="Y53" s="12"/>
      <c r="Z53" s="58"/>
      <c r="AA53" s="49"/>
      <c r="AB53" s="16"/>
      <c r="AC53" s="12"/>
      <c r="AD53" s="58"/>
      <c r="AE53" s="49"/>
      <c r="AF53" s="157"/>
    </row>
    <row r="54" spans="1:32" ht="27.75" customHeight="1">
      <c r="A54" s="71">
        <v>41</v>
      </c>
      <c r="B54" s="76" t="s">
        <v>55</v>
      </c>
      <c r="C54" s="21">
        <v>3</v>
      </c>
      <c r="D54" s="112">
        <v>3</v>
      </c>
      <c r="E54" s="98">
        <f>SUM(F54,G54,H54)</f>
        <v>45</v>
      </c>
      <c r="F54" s="48">
        <f t="shared" si="19"/>
        <v>30</v>
      </c>
      <c r="G54" s="48">
        <f t="shared" si="19"/>
        <v>0</v>
      </c>
      <c r="H54" s="51">
        <f t="shared" si="19"/>
        <v>15</v>
      </c>
      <c r="I54" s="12"/>
      <c r="J54" s="15"/>
      <c r="K54" s="49"/>
      <c r="L54" s="16"/>
      <c r="M54" s="12"/>
      <c r="N54" s="58"/>
      <c r="O54" s="15"/>
      <c r="P54" s="16"/>
      <c r="Q54" s="12">
        <v>30</v>
      </c>
      <c r="R54" s="58"/>
      <c r="S54" s="15">
        <v>15</v>
      </c>
      <c r="T54" s="16">
        <v>3</v>
      </c>
      <c r="U54" s="12"/>
      <c r="V54" s="58"/>
      <c r="W54" s="49"/>
      <c r="X54" s="16"/>
      <c r="Y54" s="12"/>
      <c r="Z54" s="58"/>
      <c r="AA54" s="49"/>
      <c r="AB54" s="16"/>
      <c r="AC54" s="12"/>
      <c r="AD54" s="58"/>
      <c r="AE54" s="49"/>
      <c r="AF54" s="157"/>
    </row>
    <row r="55" spans="1:32" ht="35.25" customHeight="1">
      <c r="A55" s="71">
        <v>42</v>
      </c>
      <c r="B55" s="76" t="s">
        <v>56</v>
      </c>
      <c r="C55" s="21"/>
      <c r="D55" s="88">
        <v>3</v>
      </c>
      <c r="E55" s="98">
        <f>SUM(F55,G55,H55)</f>
        <v>30</v>
      </c>
      <c r="F55" s="48">
        <f t="shared" si="19"/>
        <v>15</v>
      </c>
      <c r="G55" s="48">
        <f t="shared" si="19"/>
        <v>0</v>
      </c>
      <c r="H55" s="51">
        <f t="shared" si="19"/>
        <v>15</v>
      </c>
      <c r="I55" s="12"/>
      <c r="J55" s="15"/>
      <c r="K55" s="49"/>
      <c r="L55" s="16"/>
      <c r="M55" s="12"/>
      <c r="N55" s="58"/>
      <c r="O55" s="15"/>
      <c r="P55" s="16"/>
      <c r="Q55" s="12">
        <v>15</v>
      </c>
      <c r="R55" s="58"/>
      <c r="S55" s="15">
        <v>15</v>
      </c>
      <c r="T55" s="16">
        <v>2</v>
      </c>
      <c r="U55" s="12"/>
      <c r="V55" s="58"/>
      <c r="W55" s="49"/>
      <c r="X55" s="16"/>
      <c r="Y55" s="12"/>
      <c r="Z55" s="58"/>
      <c r="AA55" s="49"/>
      <c r="AB55" s="16"/>
      <c r="AC55" s="12"/>
      <c r="AD55" s="58"/>
      <c r="AE55" s="49"/>
      <c r="AF55" s="157"/>
    </row>
    <row r="56" spans="1:32" ht="26.25" customHeight="1">
      <c r="A56" s="71">
        <v>43</v>
      </c>
      <c r="B56" s="31" t="s">
        <v>57</v>
      </c>
      <c r="C56" s="17"/>
      <c r="D56" s="32">
        <v>3</v>
      </c>
      <c r="E56" s="90">
        <f t="shared" si="18"/>
        <v>30</v>
      </c>
      <c r="F56" s="14">
        <f t="shared" si="19"/>
        <v>15</v>
      </c>
      <c r="G56" s="14">
        <f t="shared" si="19"/>
        <v>0</v>
      </c>
      <c r="H56" s="73">
        <f t="shared" si="19"/>
        <v>15</v>
      </c>
      <c r="I56" s="17"/>
      <c r="J56" s="19"/>
      <c r="K56" s="32"/>
      <c r="L56" s="20"/>
      <c r="M56" s="17"/>
      <c r="N56" s="56"/>
      <c r="O56" s="19"/>
      <c r="P56" s="20"/>
      <c r="Q56" s="17">
        <v>15</v>
      </c>
      <c r="R56" s="56"/>
      <c r="S56" s="19">
        <v>15</v>
      </c>
      <c r="T56" s="20">
        <v>2</v>
      </c>
      <c r="U56" s="17"/>
      <c r="V56" s="56"/>
      <c r="W56" s="32"/>
      <c r="X56" s="20"/>
      <c r="Y56" s="17"/>
      <c r="Z56" s="56"/>
      <c r="AA56" s="32"/>
      <c r="AB56" s="20"/>
      <c r="AC56" s="17"/>
      <c r="AD56" s="56"/>
      <c r="AE56" s="32"/>
      <c r="AF56" s="38"/>
    </row>
    <row r="57" spans="1:32" ht="14.25" customHeight="1">
      <c r="A57" s="71">
        <v>44</v>
      </c>
      <c r="B57" s="31" t="s">
        <v>58</v>
      </c>
      <c r="C57" s="17">
        <v>4</v>
      </c>
      <c r="D57" s="84">
        <v>4</v>
      </c>
      <c r="E57" s="90">
        <f t="shared" si="18"/>
        <v>45</v>
      </c>
      <c r="F57" s="14">
        <f t="shared" si="19"/>
        <v>15</v>
      </c>
      <c r="G57" s="14">
        <f t="shared" si="19"/>
        <v>0</v>
      </c>
      <c r="H57" s="73">
        <f t="shared" si="19"/>
        <v>30</v>
      </c>
      <c r="I57" s="17"/>
      <c r="J57" s="19"/>
      <c r="K57" s="32"/>
      <c r="L57" s="20"/>
      <c r="M57" s="17"/>
      <c r="N57" s="56"/>
      <c r="O57" s="19"/>
      <c r="P57" s="20"/>
      <c r="Q57" s="17"/>
      <c r="R57" s="56"/>
      <c r="S57" s="19"/>
      <c r="T57" s="20"/>
      <c r="U57" s="17">
        <v>15</v>
      </c>
      <c r="V57" s="56"/>
      <c r="W57" s="32">
        <v>30</v>
      </c>
      <c r="X57" s="20">
        <v>4</v>
      </c>
      <c r="Y57" s="17"/>
      <c r="Z57" s="56"/>
      <c r="AA57" s="32"/>
      <c r="AB57" s="20"/>
      <c r="AC57" s="17"/>
      <c r="AD57" s="56"/>
      <c r="AE57" s="32"/>
      <c r="AF57" s="38"/>
    </row>
    <row r="58" spans="1:32" ht="49.5" customHeight="1">
      <c r="A58" s="71">
        <v>45</v>
      </c>
      <c r="B58" s="76" t="s">
        <v>59</v>
      </c>
      <c r="C58" s="21">
        <v>6</v>
      </c>
      <c r="D58" s="88">
        <v>5.6</v>
      </c>
      <c r="E58" s="90">
        <f t="shared" si="18"/>
        <v>90</v>
      </c>
      <c r="F58" s="14">
        <f aca="true" t="shared" si="20" ref="F58:F64">SUM(I58,M58,Q58,U58,Y58,AC58)</f>
        <v>30</v>
      </c>
      <c r="G58" s="14">
        <f aca="true" t="shared" si="21" ref="G58:H60">SUM(J58,N58,R58,V58,Z58,AD58)</f>
        <v>0</v>
      </c>
      <c r="H58" s="73">
        <f t="shared" si="21"/>
        <v>60</v>
      </c>
      <c r="I58" s="21"/>
      <c r="J58" s="22"/>
      <c r="K58" s="39"/>
      <c r="L58" s="23"/>
      <c r="M58" s="21"/>
      <c r="N58" s="57"/>
      <c r="O58" s="22"/>
      <c r="P58" s="23"/>
      <c r="Q58" s="21"/>
      <c r="R58" s="57"/>
      <c r="S58" s="22"/>
      <c r="T58" s="23"/>
      <c r="U58" s="21"/>
      <c r="V58" s="57"/>
      <c r="W58" s="39"/>
      <c r="X58" s="23"/>
      <c r="Y58" s="21">
        <v>15</v>
      </c>
      <c r="Z58" s="57"/>
      <c r="AA58" s="39">
        <v>30</v>
      </c>
      <c r="AB58" s="23">
        <v>4</v>
      </c>
      <c r="AC58" s="21">
        <v>15</v>
      </c>
      <c r="AD58" s="57"/>
      <c r="AE58" s="39">
        <v>30</v>
      </c>
      <c r="AF58" s="75">
        <v>4</v>
      </c>
    </row>
    <row r="59" spans="1:32" ht="12.75">
      <c r="A59" s="71">
        <v>46</v>
      </c>
      <c r="B59" s="76" t="s">
        <v>60</v>
      </c>
      <c r="C59" s="21"/>
      <c r="D59" s="112">
        <v>2</v>
      </c>
      <c r="E59" s="90">
        <f t="shared" si="18"/>
        <v>15</v>
      </c>
      <c r="F59" s="14">
        <f t="shared" si="20"/>
        <v>15</v>
      </c>
      <c r="G59" s="14">
        <f t="shared" si="21"/>
        <v>0</v>
      </c>
      <c r="H59" s="73">
        <f t="shared" si="21"/>
        <v>0</v>
      </c>
      <c r="I59" s="21"/>
      <c r="J59" s="22"/>
      <c r="K59" s="39"/>
      <c r="L59" s="23"/>
      <c r="M59" s="21">
        <v>15</v>
      </c>
      <c r="N59" s="57"/>
      <c r="O59" s="22"/>
      <c r="P59" s="23">
        <v>1</v>
      </c>
      <c r="Q59" s="21"/>
      <c r="R59" s="57"/>
      <c r="S59" s="22"/>
      <c r="T59" s="23"/>
      <c r="U59" s="21"/>
      <c r="V59" s="57"/>
      <c r="W59" s="39"/>
      <c r="X59" s="23"/>
      <c r="Y59" s="21"/>
      <c r="Z59" s="57"/>
      <c r="AA59" s="39"/>
      <c r="AB59" s="23"/>
      <c r="AC59" s="21"/>
      <c r="AD59" s="57"/>
      <c r="AE59" s="39"/>
      <c r="AF59" s="75"/>
    </row>
    <row r="60" spans="1:32" ht="12.75">
      <c r="A60" s="71">
        <v>47</v>
      </c>
      <c r="B60" s="76" t="s">
        <v>67</v>
      </c>
      <c r="C60" s="21"/>
      <c r="D60" s="112">
        <v>3</v>
      </c>
      <c r="E60" s="90">
        <f t="shared" si="18"/>
        <v>30</v>
      </c>
      <c r="F60" s="14">
        <f t="shared" si="20"/>
        <v>15</v>
      </c>
      <c r="G60" s="14">
        <f t="shared" si="21"/>
        <v>0</v>
      </c>
      <c r="H60" s="73">
        <f t="shared" si="21"/>
        <v>15</v>
      </c>
      <c r="I60" s="21"/>
      <c r="J60" s="22"/>
      <c r="K60" s="39"/>
      <c r="L60" s="23"/>
      <c r="M60" s="21"/>
      <c r="N60" s="57"/>
      <c r="O60" s="22"/>
      <c r="P60" s="23"/>
      <c r="Q60" s="113">
        <v>15</v>
      </c>
      <c r="R60" s="21"/>
      <c r="S60" s="57">
        <v>15</v>
      </c>
      <c r="T60" s="23">
        <v>2</v>
      </c>
      <c r="U60" s="21"/>
      <c r="V60" s="57"/>
      <c r="W60" s="39"/>
      <c r="X60" s="23"/>
      <c r="Y60" s="21"/>
      <c r="Z60" s="108"/>
      <c r="AA60" s="111"/>
      <c r="AB60" s="23"/>
      <c r="AC60" s="113"/>
      <c r="AD60" s="21"/>
      <c r="AE60" s="111"/>
      <c r="AF60" s="75"/>
    </row>
    <row r="61" spans="1:32" ht="12.75">
      <c r="A61" s="71">
        <v>48</v>
      </c>
      <c r="B61" s="76" t="s">
        <v>61</v>
      </c>
      <c r="C61" s="21"/>
      <c r="D61" s="88">
        <v>3</v>
      </c>
      <c r="E61" s="90">
        <f aca="true" t="shared" si="22" ref="E61:E66">SUM(F61,G61,H61)</f>
        <v>15</v>
      </c>
      <c r="F61" s="14">
        <f t="shared" si="20"/>
        <v>0</v>
      </c>
      <c r="G61" s="14">
        <f aca="true" t="shared" si="23" ref="G61:H64">SUM(J61,N61,R61,V61,Z61,AD61)</f>
        <v>0</v>
      </c>
      <c r="H61" s="73">
        <f t="shared" si="23"/>
        <v>15</v>
      </c>
      <c r="I61" s="21"/>
      <c r="J61" s="22"/>
      <c r="K61" s="39"/>
      <c r="L61" s="23"/>
      <c r="M61" s="21"/>
      <c r="N61" s="57"/>
      <c r="O61" s="22"/>
      <c r="P61" s="23"/>
      <c r="Q61" s="113"/>
      <c r="R61" s="21"/>
      <c r="S61" s="57">
        <v>15</v>
      </c>
      <c r="T61" s="23">
        <v>1</v>
      </c>
      <c r="U61" s="21"/>
      <c r="V61" s="57"/>
      <c r="W61" s="39"/>
      <c r="X61" s="23"/>
      <c r="Y61" s="21"/>
      <c r="Z61" s="108"/>
      <c r="AA61" s="111"/>
      <c r="AB61" s="111"/>
      <c r="AC61" s="113"/>
      <c r="AD61" s="21"/>
      <c r="AE61" s="111"/>
      <c r="AF61" s="75"/>
    </row>
    <row r="62" spans="1:32" ht="33.75">
      <c r="A62" s="71">
        <v>49</v>
      </c>
      <c r="B62" s="76" t="s">
        <v>63</v>
      </c>
      <c r="C62" s="21"/>
      <c r="D62" s="112">
        <v>3</v>
      </c>
      <c r="E62" s="90">
        <f t="shared" si="22"/>
        <v>30</v>
      </c>
      <c r="F62" s="14">
        <f t="shared" si="20"/>
        <v>15</v>
      </c>
      <c r="G62" s="14">
        <f t="shared" si="23"/>
        <v>0</v>
      </c>
      <c r="H62" s="73">
        <f t="shared" si="23"/>
        <v>15</v>
      </c>
      <c r="I62" s="21"/>
      <c r="J62" s="22"/>
      <c r="K62" s="39"/>
      <c r="L62" s="23"/>
      <c r="M62" s="21"/>
      <c r="N62" s="57"/>
      <c r="O62" s="22"/>
      <c r="P62" s="23"/>
      <c r="Q62" s="113">
        <v>15</v>
      </c>
      <c r="R62" s="21"/>
      <c r="S62" s="57">
        <v>15</v>
      </c>
      <c r="T62" s="23">
        <v>3</v>
      </c>
      <c r="U62" s="21"/>
      <c r="V62" s="57"/>
      <c r="W62" s="39"/>
      <c r="X62" s="23"/>
      <c r="Y62" s="21"/>
      <c r="Z62" s="108"/>
      <c r="AA62" s="111"/>
      <c r="AB62" s="111"/>
      <c r="AC62" s="113"/>
      <c r="AD62" s="21"/>
      <c r="AE62" s="111"/>
      <c r="AF62" s="75"/>
    </row>
    <row r="63" spans="1:32" ht="46.5" customHeight="1">
      <c r="A63" s="71">
        <v>50</v>
      </c>
      <c r="B63" s="143" t="s">
        <v>65</v>
      </c>
      <c r="C63" s="137"/>
      <c r="D63" s="117">
        <v>5</v>
      </c>
      <c r="E63" s="118">
        <f t="shared" si="22"/>
        <v>30</v>
      </c>
      <c r="F63" s="119">
        <f t="shared" si="20"/>
        <v>0</v>
      </c>
      <c r="G63" s="119">
        <f t="shared" si="23"/>
        <v>0</v>
      </c>
      <c r="H63" s="120">
        <f t="shared" si="23"/>
        <v>30</v>
      </c>
      <c r="I63" s="137"/>
      <c r="J63" s="144"/>
      <c r="K63" s="139"/>
      <c r="L63" s="140"/>
      <c r="M63" s="137"/>
      <c r="N63" s="138"/>
      <c r="O63" s="144"/>
      <c r="P63" s="140"/>
      <c r="Q63" s="162"/>
      <c r="R63" s="137"/>
      <c r="S63" s="138"/>
      <c r="T63" s="140"/>
      <c r="U63" s="137"/>
      <c r="V63" s="138"/>
      <c r="W63" s="139"/>
      <c r="X63" s="140"/>
      <c r="Y63" s="137"/>
      <c r="Z63" s="163"/>
      <c r="AA63" s="141">
        <v>30</v>
      </c>
      <c r="AB63" s="141">
        <v>2</v>
      </c>
      <c r="AC63" s="162"/>
      <c r="AD63" s="137"/>
      <c r="AE63" s="141"/>
      <c r="AF63" s="164"/>
    </row>
    <row r="64" spans="1:32" ht="67.5">
      <c r="A64" s="71">
        <v>51</v>
      </c>
      <c r="B64" s="143" t="s">
        <v>62</v>
      </c>
      <c r="C64" s="137"/>
      <c r="D64" s="145">
        <v>5</v>
      </c>
      <c r="E64" s="118">
        <f t="shared" si="22"/>
        <v>30</v>
      </c>
      <c r="F64" s="119">
        <f t="shared" si="20"/>
        <v>0</v>
      </c>
      <c r="G64" s="119">
        <f t="shared" si="23"/>
        <v>0</v>
      </c>
      <c r="H64" s="120">
        <f t="shared" si="23"/>
        <v>30</v>
      </c>
      <c r="I64" s="137"/>
      <c r="J64" s="144"/>
      <c r="K64" s="139"/>
      <c r="L64" s="140"/>
      <c r="M64" s="137"/>
      <c r="N64" s="138"/>
      <c r="O64" s="144"/>
      <c r="P64" s="140"/>
      <c r="Q64" s="162"/>
      <c r="R64" s="137"/>
      <c r="S64" s="138"/>
      <c r="T64" s="140"/>
      <c r="U64" s="137"/>
      <c r="V64" s="138"/>
      <c r="W64" s="139"/>
      <c r="X64" s="140"/>
      <c r="Y64" s="137"/>
      <c r="Z64" s="163"/>
      <c r="AA64" s="141">
        <v>30</v>
      </c>
      <c r="AB64" s="141">
        <v>2</v>
      </c>
      <c r="AC64" s="162"/>
      <c r="AD64" s="137"/>
      <c r="AE64" s="141"/>
      <c r="AF64" s="164"/>
    </row>
    <row r="65" spans="1:32" ht="21" customHeight="1">
      <c r="A65" s="71">
        <v>52</v>
      </c>
      <c r="B65" s="76" t="s">
        <v>70</v>
      </c>
      <c r="C65" s="21"/>
      <c r="D65" s="112">
        <v>1</v>
      </c>
      <c r="E65" s="90">
        <f t="shared" si="22"/>
        <v>15</v>
      </c>
      <c r="F65" s="14">
        <f aca="true" t="shared" si="24" ref="F65:H66">SUM(I65,M65,Q65,U65,Y65,AC65)</f>
        <v>0</v>
      </c>
      <c r="G65" s="14">
        <f t="shared" si="24"/>
        <v>0</v>
      </c>
      <c r="H65" s="73">
        <f t="shared" si="24"/>
        <v>15</v>
      </c>
      <c r="I65" s="21"/>
      <c r="J65" s="22"/>
      <c r="K65" s="39">
        <v>15</v>
      </c>
      <c r="L65" s="23">
        <v>1</v>
      </c>
      <c r="M65" s="21"/>
      <c r="N65" s="57"/>
      <c r="O65" s="22"/>
      <c r="P65" s="23"/>
      <c r="Q65" s="47"/>
      <c r="R65" s="21"/>
      <c r="S65" s="57"/>
      <c r="T65" s="23"/>
      <c r="U65" s="21"/>
      <c r="V65" s="57"/>
      <c r="W65" s="39"/>
      <c r="X65" s="23"/>
      <c r="Y65" s="21"/>
      <c r="Z65" s="108"/>
      <c r="AA65" s="111"/>
      <c r="AB65" s="111"/>
      <c r="AC65" s="17"/>
      <c r="AD65" s="18"/>
      <c r="AE65" s="32"/>
      <c r="AF65" s="109"/>
    </row>
    <row r="66" spans="1:32" ht="13.5" thickBot="1">
      <c r="A66" s="71">
        <v>53</v>
      </c>
      <c r="B66" s="86" t="s">
        <v>14</v>
      </c>
      <c r="C66" s="63"/>
      <c r="D66" s="85" t="s">
        <v>32</v>
      </c>
      <c r="E66" s="155">
        <f t="shared" si="22"/>
        <v>0</v>
      </c>
      <c r="F66" s="8">
        <f t="shared" si="24"/>
        <v>0</v>
      </c>
      <c r="G66" s="8">
        <f t="shared" si="24"/>
        <v>0</v>
      </c>
      <c r="H66" s="69">
        <f t="shared" si="24"/>
        <v>0</v>
      </c>
      <c r="I66" s="44"/>
      <c r="J66" s="156"/>
      <c r="K66" s="46"/>
      <c r="L66" s="11"/>
      <c r="M66" s="7"/>
      <c r="N66" s="55"/>
      <c r="O66" s="9"/>
      <c r="P66" s="10"/>
      <c r="Q66" s="238" t="s">
        <v>30</v>
      </c>
      <c r="R66" s="239"/>
      <c r="S66" s="240"/>
      <c r="T66" s="11">
        <v>2</v>
      </c>
      <c r="U66" s="44"/>
      <c r="V66" s="114"/>
      <c r="W66" s="46"/>
      <c r="X66" s="11"/>
      <c r="Y66" s="238" t="s">
        <v>31</v>
      </c>
      <c r="Z66" s="239"/>
      <c r="AA66" s="240"/>
      <c r="AB66" s="11">
        <v>4</v>
      </c>
      <c r="AC66" s="238" t="s">
        <v>31</v>
      </c>
      <c r="AD66" s="239"/>
      <c r="AE66" s="240"/>
      <c r="AF66" s="154">
        <v>4</v>
      </c>
    </row>
    <row r="67" spans="1:32" ht="13.5" thickBot="1">
      <c r="A67" s="235" t="s">
        <v>15</v>
      </c>
      <c r="B67" s="237"/>
      <c r="C67" s="241"/>
      <c r="D67" s="242"/>
      <c r="E67" s="59">
        <f aca="true" t="shared" si="25" ref="E67:AF67">SUM(E51:E66)</f>
        <v>495</v>
      </c>
      <c r="F67" s="25">
        <f t="shared" si="25"/>
        <v>195</v>
      </c>
      <c r="G67" s="25">
        <f t="shared" si="25"/>
        <v>0</v>
      </c>
      <c r="H67" s="26">
        <f t="shared" si="25"/>
        <v>300</v>
      </c>
      <c r="I67" s="59">
        <f t="shared" si="25"/>
        <v>15</v>
      </c>
      <c r="J67" s="25">
        <f t="shared" si="25"/>
        <v>0</v>
      </c>
      <c r="K67" s="26">
        <f t="shared" si="25"/>
        <v>15</v>
      </c>
      <c r="L67" s="24">
        <f t="shared" si="25"/>
        <v>3</v>
      </c>
      <c r="M67" s="59">
        <f t="shared" si="25"/>
        <v>45</v>
      </c>
      <c r="N67" s="25">
        <f t="shared" si="25"/>
        <v>0</v>
      </c>
      <c r="O67" s="26">
        <f t="shared" si="25"/>
        <v>45</v>
      </c>
      <c r="P67" s="29">
        <f t="shared" si="25"/>
        <v>6</v>
      </c>
      <c r="Q67" s="40">
        <f t="shared" si="25"/>
        <v>90</v>
      </c>
      <c r="R67" s="25">
        <f t="shared" si="25"/>
        <v>0</v>
      </c>
      <c r="S67" s="26">
        <f t="shared" si="25"/>
        <v>90</v>
      </c>
      <c r="T67" s="29">
        <f t="shared" si="25"/>
        <v>15</v>
      </c>
      <c r="U67" s="59">
        <f t="shared" si="25"/>
        <v>15</v>
      </c>
      <c r="V67" s="25">
        <f t="shared" si="25"/>
        <v>0</v>
      </c>
      <c r="W67" s="27">
        <f t="shared" si="25"/>
        <v>30</v>
      </c>
      <c r="X67" s="28">
        <f t="shared" si="25"/>
        <v>4</v>
      </c>
      <c r="Y67" s="59">
        <f t="shared" si="25"/>
        <v>15</v>
      </c>
      <c r="Z67" s="25">
        <f t="shared" si="25"/>
        <v>0</v>
      </c>
      <c r="AA67" s="26">
        <f t="shared" si="25"/>
        <v>90</v>
      </c>
      <c r="AB67" s="29">
        <f t="shared" si="25"/>
        <v>12</v>
      </c>
      <c r="AC67" s="59">
        <f t="shared" si="25"/>
        <v>15</v>
      </c>
      <c r="AD67" s="25">
        <f t="shared" si="25"/>
        <v>0</v>
      </c>
      <c r="AE67" s="27">
        <f t="shared" si="25"/>
        <v>30</v>
      </c>
      <c r="AF67" s="50">
        <f t="shared" si="25"/>
        <v>8</v>
      </c>
    </row>
    <row r="68" spans="1:48" s="210" customFormat="1" ht="13.5" thickBot="1">
      <c r="A68" s="258" t="s">
        <v>16</v>
      </c>
      <c r="B68" s="259"/>
      <c r="C68" s="264"/>
      <c r="D68" s="265"/>
      <c r="E68" s="78">
        <f>SUM(E13,E40,E49,E67)</f>
        <v>2000</v>
      </c>
      <c r="F68" s="53">
        <f aca="true" t="shared" si="26" ref="F68:K68">SUM(F13,F40,F49,I76,F67)</f>
        <v>455</v>
      </c>
      <c r="G68" s="153">
        <f t="shared" si="26"/>
        <v>360</v>
      </c>
      <c r="H68" s="33">
        <f t="shared" si="26"/>
        <v>1185</v>
      </c>
      <c r="I68" s="153">
        <f t="shared" si="26"/>
        <v>95</v>
      </c>
      <c r="J68" s="33">
        <f t="shared" si="26"/>
        <v>75</v>
      </c>
      <c r="K68" s="153">
        <f t="shared" si="26"/>
        <v>150</v>
      </c>
      <c r="L68" s="33"/>
      <c r="M68" s="33">
        <f>SUM(M13,M40,M49,P76,M67)</f>
        <v>105</v>
      </c>
      <c r="N68" s="153">
        <f>SUM(N13,N40,N49,Q76,N67)</f>
        <v>75</v>
      </c>
      <c r="O68" s="33">
        <f>SUM(O13,O40,O49,R76,O67)</f>
        <v>255</v>
      </c>
      <c r="P68" s="33"/>
      <c r="Q68" s="153">
        <f>SUM(Q13,Q40,Q49,T76,Q67)</f>
        <v>150</v>
      </c>
      <c r="R68" s="33">
        <f>SUM(R13,R40,R49,U76,R67)</f>
        <v>75</v>
      </c>
      <c r="S68" s="33">
        <f>SUM(S13,S40,S49,V76,S67)</f>
        <v>180</v>
      </c>
      <c r="T68" s="78"/>
      <c r="U68" s="78">
        <f>SUM(U13,U40,U49,X76,U67)</f>
        <v>75</v>
      </c>
      <c r="V68" s="33">
        <f>SUM(V13,V40,V49,Y76,V67)</f>
        <v>75</v>
      </c>
      <c r="W68" s="33">
        <f>SUM(W13,W40,W49,Z76,W67)</f>
        <v>210</v>
      </c>
      <c r="X68" s="78"/>
      <c r="Y68" s="33">
        <f>SUM(Y13,Y40,Y49,AB76,Y67)</f>
        <v>15</v>
      </c>
      <c r="Z68" s="33">
        <f>SUM(Z13,Z40,Z49,AC76,Z67)</f>
        <v>30</v>
      </c>
      <c r="AA68" s="78">
        <f>SUM(AA13,AA40,AA49,AD76,AA67)</f>
        <v>255</v>
      </c>
      <c r="AB68" s="78"/>
      <c r="AC68" s="33">
        <f>SUM(AC13,AC40,AC49,AF76,AC67)</f>
        <v>15</v>
      </c>
      <c r="AD68" s="33">
        <f>SUM(AD13,AD40,AD49,AG76,AD67)</f>
        <v>30</v>
      </c>
      <c r="AE68" s="78">
        <f>SUM(AE13,AE40,AE49,AH76,AE67)</f>
        <v>135</v>
      </c>
      <c r="AF68" s="78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</row>
    <row r="69" spans="1:48" s="43" customFormat="1" ht="13.5" thickBot="1">
      <c r="A69" s="41" t="s">
        <v>17</v>
      </c>
      <c r="B69" s="42"/>
      <c r="C69" s="266"/>
      <c r="D69" s="266"/>
      <c r="E69" s="267"/>
      <c r="F69" s="260">
        <f>SUM(F68:H68)</f>
        <v>2000</v>
      </c>
      <c r="G69" s="261"/>
      <c r="H69" s="262"/>
      <c r="I69" s="233">
        <f>SUM(I68:K68)</f>
        <v>320</v>
      </c>
      <c r="J69" s="233"/>
      <c r="K69" s="234"/>
      <c r="L69" s="106">
        <f>SUM(L13,L40,L49,L67)</f>
        <v>27</v>
      </c>
      <c r="M69" s="233">
        <f>SUM(M68:O68)</f>
        <v>435</v>
      </c>
      <c r="N69" s="233"/>
      <c r="O69" s="263"/>
      <c r="P69" s="89">
        <f>SUM(P13,P40,P49,P67)</f>
        <v>33</v>
      </c>
      <c r="Q69" s="233">
        <f>SUM(Q68:S68)</f>
        <v>405</v>
      </c>
      <c r="R69" s="233"/>
      <c r="S69" s="234"/>
      <c r="T69" s="89">
        <f>SUM(T13,T40,T49,T67)</f>
        <v>32</v>
      </c>
      <c r="U69" s="233">
        <f>SUM(U68:W68)</f>
        <v>360</v>
      </c>
      <c r="V69" s="233"/>
      <c r="W69" s="234"/>
      <c r="X69" s="89">
        <f>SUM(X13,X40,X49,X67)</f>
        <v>28</v>
      </c>
      <c r="Y69" s="233">
        <f>SUM(Y68:AA68)</f>
        <v>300</v>
      </c>
      <c r="Z69" s="233"/>
      <c r="AA69" s="234"/>
      <c r="AB69" s="106">
        <f>SUM(AB13,AB40,AB49,AB67)</f>
        <v>30</v>
      </c>
      <c r="AC69" s="233">
        <f>SUM(AC68:AE68)</f>
        <v>180</v>
      </c>
      <c r="AD69" s="233"/>
      <c r="AE69" s="234"/>
      <c r="AF69" s="107">
        <f>SUM(AF13,AF40,AF49,AF67)</f>
        <v>30</v>
      </c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</row>
    <row r="70" spans="1:48" s="274" customFormat="1" ht="12.75">
      <c r="A70" s="74"/>
      <c r="B70" s="74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142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</row>
    <row r="71" spans="1:48" s="274" customFormat="1" ht="22.5" customHeight="1">
      <c r="A71" s="74" t="s">
        <v>140</v>
      </c>
      <c r="B71" s="268" t="s">
        <v>141</v>
      </c>
      <c r="C71" s="268"/>
      <c r="D71" s="26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</row>
    <row r="72" spans="1:48" s="274" customFormat="1" ht="12.75">
      <c r="A72" s="74"/>
      <c r="B72" s="74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 t="s">
        <v>144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94"/>
      <c r="AC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</row>
    <row r="73" spans="1:48" s="274" customFormat="1" ht="24.75" customHeight="1">
      <c r="A73" s="190" t="s">
        <v>140</v>
      </c>
      <c r="B73" s="275" t="s">
        <v>73</v>
      </c>
      <c r="C73" s="275"/>
      <c r="D73" s="275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94"/>
      <c r="AC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</row>
    <row r="74" spans="1:48" s="274" customFormat="1" ht="12.75">
      <c r="A74" s="74"/>
      <c r="B74" s="74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 t="s">
        <v>145</v>
      </c>
      <c r="S74" s="43"/>
      <c r="T74" s="43"/>
      <c r="U74" s="43"/>
      <c r="V74" s="43"/>
      <c r="W74" s="43"/>
      <c r="X74" s="43"/>
      <c r="Y74" s="43"/>
      <c r="Z74" s="43"/>
      <c r="AA74" s="43"/>
      <c r="AB74" s="94"/>
      <c r="AC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</row>
    <row r="75" spans="1:48" s="274" customFormat="1" ht="24.75" customHeight="1">
      <c r="A75" s="276" t="s">
        <v>140</v>
      </c>
      <c r="B75" s="277" t="s">
        <v>72</v>
      </c>
      <c r="C75" s="277"/>
      <c r="D75" s="277"/>
      <c r="Y75" s="43"/>
      <c r="Z75" s="43"/>
      <c r="AA75" s="43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</row>
    <row r="76" spans="1:27" s="92" customFormat="1" ht="19.5" customHeight="1" hidden="1">
      <c r="A76" s="278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Y76" s="93"/>
      <c r="Z76" s="93"/>
      <c r="AA76" s="93"/>
    </row>
    <row r="77" spans="1:27" s="92" customFormat="1" ht="12.75" customHeight="1" hidden="1">
      <c r="A77" s="279"/>
      <c r="B77" s="231"/>
      <c r="C77" s="231"/>
      <c r="D77" s="231"/>
      <c r="E77" s="231"/>
      <c r="F77" s="231"/>
      <c r="G77" s="280"/>
      <c r="H77" s="280"/>
      <c r="I77" s="231"/>
      <c r="J77" s="231"/>
      <c r="K77" s="231"/>
      <c r="L77" s="231"/>
      <c r="M77" s="231"/>
      <c r="Y77" s="93"/>
      <c r="Z77" s="93"/>
      <c r="AA77" s="93"/>
    </row>
    <row r="78" spans="1:27" s="92" customFormat="1" ht="12.75" hidden="1">
      <c r="A78" s="281"/>
      <c r="B78" s="282"/>
      <c r="C78" s="282"/>
      <c r="D78" s="282"/>
      <c r="E78" s="282"/>
      <c r="F78" s="282"/>
      <c r="G78" s="283"/>
      <c r="H78" s="283"/>
      <c r="I78" s="283"/>
      <c r="J78" s="283"/>
      <c r="K78" s="283"/>
      <c r="L78" s="283"/>
      <c r="M78" s="283"/>
      <c r="Y78" s="93"/>
      <c r="Z78" s="93"/>
      <c r="AA78" s="93"/>
    </row>
    <row r="79" spans="1:27" s="92" customFormat="1" ht="12.75" hidden="1">
      <c r="A79" s="281"/>
      <c r="B79" s="282"/>
      <c r="C79" s="282"/>
      <c r="D79" s="282"/>
      <c r="E79" s="282"/>
      <c r="F79" s="282"/>
      <c r="G79" s="283"/>
      <c r="H79" s="283"/>
      <c r="I79" s="283"/>
      <c r="J79" s="283"/>
      <c r="K79" s="283"/>
      <c r="L79" s="283"/>
      <c r="M79" s="283"/>
      <c r="Y79" s="93"/>
      <c r="Z79" s="93"/>
      <c r="AA79" s="93"/>
    </row>
    <row r="80" spans="1:27" s="92" customFormat="1" ht="12.75" hidden="1">
      <c r="A80" s="281"/>
      <c r="B80" s="282"/>
      <c r="C80" s="282"/>
      <c r="D80" s="282"/>
      <c r="E80" s="282"/>
      <c r="F80" s="282"/>
      <c r="G80" s="283"/>
      <c r="H80" s="283"/>
      <c r="I80" s="283"/>
      <c r="J80" s="283"/>
      <c r="K80" s="283"/>
      <c r="L80" s="283"/>
      <c r="M80" s="283"/>
      <c r="Y80" s="93"/>
      <c r="Z80" s="93"/>
      <c r="AA80" s="93"/>
    </row>
    <row r="81" spans="1:27" s="92" customFormat="1" ht="12.75" hidden="1">
      <c r="A81" s="281"/>
      <c r="B81" s="282"/>
      <c r="C81" s="282"/>
      <c r="D81" s="282"/>
      <c r="E81" s="282"/>
      <c r="F81" s="282"/>
      <c r="G81" s="283"/>
      <c r="H81" s="283"/>
      <c r="I81" s="283"/>
      <c r="J81" s="283"/>
      <c r="K81" s="283"/>
      <c r="L81" s="283"/>
      <c r="M81" s="283"/>
      <c r="Y81" s="93"/>
      <c r="Z81" s="93"/>
      <c r="AA81" s="93"/>
    </row>
    <row r="82" spans="1:27" s="92" customFormat="1" ht="12.75" hidden="1">
      <c r="A82" s="281"/>
      <c r="B82" s="282"/>
      <c r="C82" s="282"/>
      <c r="D82" s="282"/>
      <c r="E82" s="282"/>
      <c r="F82" s="282"/>
      <c r="G82" s="283"/>
      <c r="H82" s="283"/>
      <c r="I82" s="283"/>
      <c r="J82" s="283"/>
      <c r="K82" s="283"/>
      <c r="L82" s="283"/>
      <c r="M82" s="283"/>
      <c r="Y82" s="93"/>
      <c r="Z82" s="93"/>
      <c r="AA82" s="93"/>
    </row>
    <row r="83" spans="1:27" s="92" customFormat="1" ht="12.75" hidden="1">
      <c r="A83" s="281"/>
      <c r="B83" s="282"/>
      <c r="C83" s="282"/>
      <c r="D83" s="282"/>
      <c r="E83" s="282"/>
      <c r="F83" s="282"/>
      <c r="G83" s="283"/>
      <c r="H83" s="283"/>
      <c r="I83" s="283"/>
      <c r="J83" s="283"/>
      <c r="K83" s="283"/>
      <c r="L83" s="283"/>
      <c r="M83" s="283"/>
      <c r="Y83" s="93"/>
      <c r="Z83" s="93"/>
      <c r="AA83" s="93"/>
    </row>
    <row r="84" spans="1:27" s="92" customFormat="1" ht="12.75" hidden="1">
      <c r="A84" s="281"/>
      <c r="B84" s="282"/>
      <c r="C84" s="282"/>
      <c r="D84" s="282"/>
      <c r="E84" s="282"/>
      <c r="F84" s="282"/>
      <c r="G84" s="283"/>
      <c r="H84" s="283"/>
      <c r="I84" s="283"/>
      <c r="J84" s="283"/>
      <c r="K84" s="283"/>
      <c r="L84" s="283"/>
      <c r="M84" s="283"/>
      <c r="Y84" s="93"/>
      <c r="Z84" s="93"/>
      <c r="AA84" s="93"/>
    </row>
    <row r="85" spans="1:27" s="92" customFormat="1" ht="12.75" hidden="1">
      <c r="A85" s="281"/>
      <c r="B85" s="282"/>
      <c r="C85" s="282"/>
      <c r="D85" s="282"/>
      <c r="E85" s="282"/>
      <c r="F85" s="282"/>
      <c r="G85" s="283"/>
      <c r="H85" s="283"/>
      <c r="I85" s="283"/>
      <c r="J85" s="283"/>
      <c r="K85" s="283"/>
      <c r="L85" s="283"/>
      <c r="M85" s="283"/>
      <c r="Y85" s="93"/>
      <c r="Z85" s="93"/>
      <c r="AA85" s="93"/>
    </row>
    <row r="86" spans="1:27" s="92" customFormat="1" ht="12.75" hidden="1">
      <c r="A86" s="281"/>
      <c r="B86" s="282"/>
      <c r="C86" s="282"/>
      <c r="D86" s="282"/>
      <c r="E86" s="282"/>
      <c r="F86" s="282"/>
      <c r="G86" s="283"/>
      <c r="H86" s="283"/>
      <c r="I86" s="283"/>
      <c r="J86" s="283"/>
      <c r="K86" s="283"/>
      <c r="L86" s="283"/>
      <c r="M86" s="283"/>
      <c r="Y86" s="93"/>
      <c r="Z86" s="93"/>
      <c r="AA86" s="93"/>
    </row>
    <row r="87" spans="1:27" s="92" customFormat="1" ht="12.75" hidden="1">
      <c r="A87" s="281"/>
      <c r="B87" s="282"/>
      <c r="C87" s="282"/>
      <c r="D87" s="282"/>
      <c r="E87" s="282"/>
      <c r="F87" s="282"/>
      <c r="G87" s="283"/>
      <c r="H87" s="283"/>
      <c r="I87" s="283"/>
      <c r="J87" s="283"/>
      <c r="K87" s="283"/>
      <c r="L87" s="283"/>
      <c r="M87" s="283"/>
      <c r="Y87" s="93"/>
      <c r="Z87" s="93"/>
      <c r="AA87" s="93"/>
    </row>
    <row r="88" spans="1:27" s="92" customFormat="1" ht="9" customHeight="1" hidden="1">
      <c r="A88" s="283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Y88" s="93"/>
      <c r="Z88" s="93"/>
      <c r="AA88" s="93"/>
    </row>
    <row r="89" spans="1:27" s="92" customFormat="1" ht="12.75" hidden="1">
      <c r="A89" s="280"/>
      <c r="B89" s="231"/>
      <c r="C89" s="231"/>
      <c r="D89" s="231"/>
      <c r="E89" s="231"/>
      <c r="F89" s="231"/>
      <c r="G89" s="280"/>
      <c r="H89" s="280"/>
      <c r="I89" s="231"/>
      <c r="J89" s="231"/>
      <c r="K89" s="231"/>
      <c r="L89" s="231"/>
      <c r="M89" s="231"/>
      <c r="Y89" s="93"/>
      <c r="Z89" s="93"/>
      <c r="AA89" s="93"/>
    </row>
    <row r="90" spans="1:27" s="92" customFormat="1" ht="12.75" hidden="1">
      <c r="A90" s="281"/>
      <c r="B90" s="282"/>
      <c r="C90" s="282"/>
      <c r="D90" s="282"/>
      <c r="E90" s="282"/>
      <c r="F90" s="282"/>
      <c r="G90" s="283"/>
      <c r="H90" s="283"/>
      <c r="L90" s="283"/>
      <c r="M90" s="283"/>
      <c r="Y90" s="93"/>
      <c r="Z90" s="93"/>
      <c r="AA90" s="93"/>
    </row>
    <row r="91" spans="1:27" s="92" customFormat="1" ht="12.75" hidden="1">
      <c r="A91" s="281"/>
      <c r="B91" s="282"/>
      <c r="C91" s="282"/>
      <c r="D91" s="282"/>
      <c r="E91" s="282"/>
      <c r="F91" s="282"/>
      <c r="G91" s="283"/>
      <c r="H91" s="283"/>
      <c r="L91" s="283"/>
      <c r="M91" s="283"/>
      <c r="Y91" s="93"/>
      <c r="Z91" s="93"/>
      <c r="AA91" s="93"/>
    </row>
    <row r="92" spans="1:27" s="92" customFormat="1" ht="24" customHeight="1" hidden="1">
      <c r="A92" s="281"/>
      <c r="B92" s="284"/>
      <c r="C92" s="284"/>
      <c r="D92" s="284"/>
      <c r="E92" s="284"/>
      <c r="F92" s="284"/>
      <c r="G92" s="283"/>
      <c r="H92" s="283"/>
      <c r="L92" s="283"/>
      <c r="M92" s="283"/>
      <c r="Y92" s="93"/>
      <c r="Z92" s="93"/>
      <c r="AA92" s="93"/>
    </row>
    <row r="93" spans="1:27" s="92" customFormat="1" ht="24" customHeight="1" hidden="1">
      <c r="A93" s="281"/>
      <c r="B93" s="284"/>
      <c r="C93" s="284"/>
      <c r="D93" s="284"/>
      <c r="E93" s="284"/>
      <c r="F93" s="284"/>
      <c r="G93" s="283"/>
      <c r="H93" s="283"/>
      <c r="L93" s="283"/>
      <c r="M93" s="283"/>
      <c r="Y93" s="93"/>
      <c r="Z93" s="93"/>
      <c r="AA93" s="93"/>
    </row>
    <row r="94" spans="1:27" s="92" customFormat="1" ht="12.75" hidden="1">
      <c r="A94" s="281"/>
      <c r="B94" s="282"/>
      <c r="C94" s="282"/>
      <c r="D94" s="282"/>
      <c r="E94" s="282"/>
      <c r="F94" s="282"/>
      <c r="G94" s="283"/>
      <c r="H94" s="283"/>
      <c r="L94" s="283"/>
      <c r="M94" s="283"/>
      <c r="Y94" s="93"/>
      <c r="Z94" s="93"/>
      <c r="AA94" s="93"/>
    </row>
    <row r="95" spans="1:27" s="92" customFormat="1" ht="12.75" hidden="1">
      <c r="A95" s="281"/>
      <c r="B95" s="282"/>
      <c r="C95" s="282"/>
      <c r="D95" s="282"/>
      <c r="E95" s="282"/>
      <c r="F95" s="282"/>
      <c r="G95" s="283"/>
      <c r="H95" s="283"/>
      <c r="L95" s="283"/>
      <c r="M95" s="283"/>
      <c r="Y95" s="93"/>
      <c r="Z95" s="93"/>
      <c r="AA95" s="93"/>
    </row>
    <row r="96" spans="1:27" s="92" customFormat="1" ht="12.75" hidden="1">
      <c r="A96" s="281"/>
      <c r="B96" s="282"/>
      <c r="C96" s="282"/>
      <c r="D96" s="282"/>
      <c r="E96" s="282"/>
      <c r="F96" s="282"/>
      <c r="G96" s="283"/>
      <c r="H96" s="283"/>
      <c r="L96" s="283"/>
      <c r="M96" s="283"/>
      <c r="Y96" s="93"/>
      <c r="Z96" s="93"/>
      <c r="AA96" s="93"/>
    </row>
    <row r="97" spans="1:27" s="92" customFormat="1" ht="12.75" hidden="1">
      <c r="A97" s="281"/>
      <c r="B97" s="282"/>
      <c r="C97" s="282"/>
      <c r="D97" s="282"/>
      <c r="E97" s="282"/>
      <c r="F97" s="282"/>
      <c r="G97" s="283"/>
      <c r="H97" s="283"/>
      <c r="L97" s="283"/>
      <c r="M97" s="283"/>
      <c r="Y97" s="93"/>
      <c r="Z97" s="93"/>
      <c r="AA97" s="93"/>
    </row>
    <row r="98" spans="1:27" s="92" customFormat="1" ht="12.75" hidden="1">
      <c r="A98" s="281"/>
      <c r="B98" s="282"/>
      <c r="C98" s="282"/>
      <c r="D98" s="282"/>
      <c r="E98" s="282"/>
      <c r="F98" s="282"/>
      <c r="G98" s="283"/>
      <c r="H98" s="283"/>
      <c r="L98" s="283"/>
      <c r="M98" s="283"/>
      <c r="Y98" s="93"/>
      <c r="Z98" s="93"/>
      <c r="AA98" s="93"/>
    </row>
    <row r="99" spans="1:27" s="92" customFormat="1" ht="12.75" hidden="1">
      <c r="A99" s="281"/>
      <c r="B99" s="282"/>
      <c r="C99" s="282"/>
      <c r="D99" s="282"/>
      <c r="E99" s="282"/>
      <c r="F99" s="282"/>
      <c r="G99" s="283"/>
      <c r="H99" s="283"/>
      <c r="L99" s="283"/>
      <c r="M99" s="283"/>
      <c r="Y99" s="93"/>
      <c r="Z99" s="93"/>
      <c r="AA99" s="93"/>
    </row>
    <row r="100" spans="1:27" s="92" customFormat="1" ht="12.75" hidden="1">
      <c r="A100" s="281"/>
      <c r="B100" s="282"/>
      <c r="C100" s="282"/>
      <c r="D100" s="282"/>
      <c r="E100" s="282"/>
      <c r="F100" s="282"/>
      <c r="G100" s="283"/>
      <c r="H100" s="283"/>
      <c r="L100" s="283"/>
      <c r="M100" s="283"/>
      <c r="Y100" s="93"/>
      <c r="Z100" s="93"/>
      <c r="AA100" s="93"/>
    </row>
    <row r="101" spans="1:27" s="92" customFormat="1" ht="12.75" hidden="1">
      <c r="A101" s="281"/>
      <c r="B101" s="282"/>
      <c r="C101" s="282"/>
      <c r="D101" s="282"/>
      <c r="E101" s="282"/>
      <c r="F101" s="282"/>
      <c r="G101" s="283"/>
      <c r="H101" s="283"/>
      <c r="L101" s="283"/>
      <c r="M101" s="283"/>
      <c r="Y101" s="93"/>
      <c r="Z101" s="93"/>
      <c r="AA101" s="93"/>
    </row>
    <row r="102" spans="1:27" s="92" customFormat="1" ht="12.75" hidden="1">
      <c r="A102" s="281"/>
      <c r="B102" s="282"/>
      <c r="C102" s="282"/>
      <c r="D102" s="282"/>
      <c r="E102" s="282"/>
      <c r="F102" s="282"/>
      <c r="G102" s="283"/>
      <c r="H102" s="283"/>
      <c r="L102" s="283"/>
      <c r="M102" s="283"/>
      <c r="Y102" s="93"/>
      <c r="Z102" s="93"/>
      <c r="AA102" s="93"/>
    </row>
    <row r="103" ht="12.75" hidden="1"/>
    <row r="105" spans="1:5" ht="18.75" customHeight="1">
      <c r="A105" s="285" t="s">
        <v>140</v>
      </c>
      <c r="B105" s="286" t="s">
        <v>43</v>
      </c>
      <c r="C105" s="286"/>
      <c r="D105" s="286"/>
      <c r="E105" s="210"/>
    </row>
    <row r="109" ht="21" customHeight="1"/>
  </sheetData>
  <mergeCells count="126">
    <mergeCell ref="L81:M81"/>
    <mergeCell ref="B73:D73"/>
    <mergeCell ref="B75:D75"/>
    <mergeCell ref="B105:D105"/>
    <mergeCell ref="B99:F99"/>
    <mergeCell ref="B100:F100"/>
    <mergeCell ref="B101:F101"/>
    <mergeCell ref="B91:F91"/>
    <mergeCell ref="B102:F102"/>
    <mergeCell ref="B79:F79"/>
    <mergeCell ref="L84:M84"/>
    <mergeCell ref="I82:K82"/>
    <mergeCell ref="I83:K83"/>
    <mergeCell ref="L82:M82"/>
    <mergeCell ref="L83:M83"/>
    <mergeCell ref="G87:H87"/>
    <mergeCell ref="I86:K86"/>
    <mergeCell ref="I87:K87"/>
    <mergeCell ref="I84:K84"/>
    <mergeCell ref="I85:K85"/>
    <mergeCell ref="B81:F81"/>
    <mergeCell ref="B90:F90"/>
    <mergeCell ref="B84:F84"/>
    <mergeCell ref="B85:F85"/>
    <mergeCell ref="B82:F82"/>
    <mergeCell ref="B83:F83"/>
    <mergeCell ref="B86:F86"/>
    <mergeCell ref="B87:F87"/>
    <mergeCell ref="C69:E69"/>
    <mergeCell ref="I69:K69"/>
    <mergeCell ref="L77:M77"/>
    <mergeCell ref="B80:F80"/>
    <mergeCell ref="L78:M78"/>
    <mergeCell ref="L79:M79"/>
    <mergeCell ref="L80:M80"/>
    <mergeCell ref="B71:D71"/>
    <mergeCell ref="G84:H84"/>
    <mergeCell ref="G82:H82"/>
    <mergeCell ref="G83:H83"/>
    <mergeCell ref="A67:B67"/>
    <mergeCell ref="A68:B68"/>
    <mergeCell ref="F69:H69"/>
    <mergeCell ref="B77:F77"/>
    <mergeCell ref="A76:M76"/>
    <mergeCell ref="M69:O69"/>
    <mergeCell ref="C68:D68"/>
    <mergeCell ref="B78:F78"/>
    <mergeCell ref="I81:K81"/>
    <mergeCell ref="I77:K77"/>
    <mergeCell ref="I78:K78"/>
    <mergeCell ref="I79:K79"/>
    <mergeCell ref="I80:K80"/>
    <mergeCell ref="G78:H78"/>
    <mergeCell ref="G79:H79"/>
    <mergeCell ref="G80:H80"/>
    <mergeCell ref="G81:H81"/>
    <mergeCell ref="A2:AF2"/>
    <mergeCell ref="A3:AF3"/>
    <mergeCell ref="A13:D13"/>
    <mergeCell ref="A40:D40"/>
    <mergeCell ref="A14:AF14"/>
    <mergeCell ref="B4:B6"/>
    <mergeCell ref="Y5:AA5"/>
    <mergeCell ref="A4:A6"/>
    <mergeCell ref="M5:O5"/>
    <mergeCell ref="U5:W5"/>
    <mergeCell ref="A41:AF41"/>
    <mergeCell ref="AC5:AE5"/>
    <mergeCell ref="I5:K5"/>
    <mergeCell ref="A7:AF7"/>
    <mergeCell ref="C4:D5"/>
    <mergeCell ref="E4:H5"/>
    <mergeCell ref="I4:AE4"/>
    <mergeCell ref="Q5:S5"/>
    <mergeCell ref="AC69:AE69"/>
    <mergeCell ref="Q69:S69"/>
    <mergeCell ref="A49:D49"/>
    <mergeCell ref="A50:AF50"/>
    <mergeCell ref="Q66:S66"/>
    <mergeCell ref="Y66:AA66"/>
    <mergeCell ref="AC66:AE66"/>
    <mergeCell ref="Y69:AA69"/>
    <mergeCell ref="C67:D67"/>
    <mergeCell ref="U69:W69"/>
    <mergeCell ref="G102:H102"/>
    <mergeCell ref="I89:K89"/>
    <mergeCell ref="G97:H97"/>
    <mergeCell ref="G98:H98"/>
    <mergeCell ref="G99:H99"/>
    <mergeCell ref="G100:H100"/>
    <mergeCell ref="G93:H93"/>
    <mergeCell ref="G90:H90"/>
    <mergeCell ref="G91:H91"/>
    <mergeCell ref="L101:M101"/>
    <mergeCell ref="G101:H101"/>
    <mergeCell ref="G92:H92"/>
    <mergeCell ref="G94:H94"/>
    <mergeCell ref="G95:H95"/>
    <mergeCell ref="G96:H96"/>
    <mergeCell ref="L94:M94"/>
    <mergeCell ref="L95:M95"/>
    <mergeCell ref="L96:M96"/>
    <mergeCell ref="L102:M102"/>
    <mergeCell ref="A88:M88"/>
    <mergeCell ref="L89:M89"/>
    <mergeCell ref="L97:M97"/>
    <mergeCell ref="L98:M98"/>
    <mergeCell ref="L99:M99"/>
    <mergeCell ref="L100:M100"/>
    <mergeCell ref="L93:M93"/>
    <mergeCell ref="L92:M92"/>
    <mergeCell ref="B98:F98"/>
    <mergeCell ref="B97:F97"/>
    <mergeCell ref="B96:F96"/>
    <mergeCell ref="B95:F95"/>
    <mergeCell ref="B94:F94"/>
    <mergeCell ref="B93:F93"/>
    <mergeCell ref="B92:F92"/>
    <mergeCell ref="L90:M90"/>
    <mergeCell ref="L85:M85"/>
    <mergeCell ref="L91:M91"/>
    <mergeCell ref="L86:M86"/>
    <mergeCell ref="L87:M87"/>
    <mergeCell ref="B89:F89"/>
    <mergeCell ref="G85:H85"/>
    <mergeCell ref="G86:H86"/>
  </mergeCells>
  <printOptions/>
  <pageMargins left="0.1968503937007874" right="0.1968503937007874" top="0.53" bottom="0.72" header="0.5118110236220472" footer="0.5118110236220472"/>
  <pageSetup horizontalDpi="600" verticalDpi="600" orientation="landscape" paperSize="9" scale="99" r:id="rId1"/>
  <ignoredErrors>
    <ignoredError sqref="F40 F67:H67" formula="1"/>
    <ignoredError sqref="Q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Kolegium Karkonoskie</cp:lastModifiedBy>
  <cp:lastPrinted>2014-09-23T09:26:57Z</cp:lastPrinted>
  <dcterms:created xsi:type="dcterms:W3CDTF">2008-06-23T07:26:49Z</dcterms:created>
  <dcterms:modified xsi:type="dcterms:W3CDTF">2014-09-23T09:27:39Z</dcterms:modified>
  <cp:category/>
  <cp:version/>
  <cp:contentType/>
  <cp:contentStatus/>
</cp:coreProperties>
</file>