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<sst xmlns="http://schemas.openxmlformats.org/spreadsheetml/2006/main" count="434" uniqueCount="133">
  <si>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</si>
  <si>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</si>
  <si>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</si>
  <si>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</si>
  <si>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</si>
  <si>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</si>
  <si>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</si>
  <si>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</si>
  <si>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</si>
  <si>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</si>
  <si>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</si>
  <si>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</si>
  <si>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</si>
  <si>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</si>
  <si>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</si>
  <si>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</si>
  <si>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</si>
  <si>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</si>
  <si>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</si>
  <si>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Przewodniczący Rady Wydziału Humanistycznego</t>
  </si>
  <si>
    <t>dr Leszek Albański</t>
  </si>
  <si>
    <t>lab.</t>
  </si>
  <si>
    <t>Psychologia</t>
  </si>
  <si>
    <t>Podstawy filozofii</t>
  </si>
  <si>
    <t>1,2,4</t>
  </si>
  <si>
    <t>Wychowanie fizyczne</t>
  </si>
  <si>
    <t>Seminarium licencjackie</t>
  </si>
  <si>
    <t>Praca dyplomowa</t>
  </si>
  <si>
    <t>Technologia informacyjna / ECDL</t>
  </si>
  <si>
    <t>Praktyczna nauka języka niemieckiego: pisanie akademickie</t>
  </si>
  <si>
    <t>Praktyczna nauka języka niemieckiego: fonetyka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</si>
  <si>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</si>
  <si>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</si>
  <si>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</si>
  <si>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</si>
  <si>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</si>
  <si>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1,2,3,4,5</t>
  </si>
  <si>
    <t>Teoria komunikacji społecznej i interpersonalnej</t>
  </si>
  <si>
    <t>Niemiecki w hotelarstwie i gastronomii/ Niemiecki w świadczeniach medycznych i pielęgnacyjnych</t>
  </si>
  <si>
    <t>Gramatyka praktyczna i opisowa języka niemieckiego</t>
  </si>
  <si>
    <t>Tłumaczenie tekstów specjalistycznych / Niemiecki w technice i technologii</t>
  </si>
  <si>
    <t>Niemiecki dla certyfikatu DaF/ Niemiecki w biurze, urzędach i administracji</t>
  </si>
  <si>
    <t>Idiomy niemieckie/ Język niemiecki i nowe media</t>
  </si>
  <si>
    <t>Śląsk w kulturze i literaturze/ Austriacka i szwajcarska tradycja literacka</t>
  </si>
  <si>
    <t>MODUŁ PRZEDMIOTÓW KSZTAŁCENIA OGÓLNEGO               200 godzin;   12 ECTS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</si>
  <si>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</si>
  <si>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</si>
  <si>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</si>
  <si>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</si>
  <si>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</si>
  <si>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</si>
  <si>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</si>
  <si>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</si>
  <si>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</si>
  <si>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</si>
  <si>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</si>
  <si>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</si>
  <si>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</si>
  <si>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</si>
  <si>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</si>
  <si>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ogólnouczelniane swobodnego wyboru</t>
  </si>
  <si>
    <t>ogólnouczelniane ograniczonego wyboru</t>
  </si>
  <si>
    <t>kierunkowe do wyboru</t>
  </si>
  <si>
    <t>Przedmioty ogólnouczelniane swobodnego wyboru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</si>
  <si>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</si>
  <si>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</si>
  <si>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</si>
  <si>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</si>
  <si>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</si>
  <si>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</si>
  <si>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</si>
  <si>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wyk.</t>
  </si>
  <si>
    <t>z-o</t>
  </si>
  <si>
    <t>egz.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</si>
  <si>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</si>
  <si>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</si>
  <si>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</si>
  <si>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</si>
  <si>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</si>
  <si>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</si>
  <si>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</si>
  <si>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specjalność: FILOLOGIA GERMAŃSKA</t>
  </si>
  <si>
    <t xml:space="preserve">                                                                             Przewodniczący Rady Wydziału Humanistycznego</t>
  </si>
  <si>
    <t>Technologi informacyjna / ECDL</t>
  </si>
  <si>
    <t>zal</t>
  </si>
  <si>
    <t>3,4,5</t>
  </si>
  <si>
    <t>Praktyczna nauka języka niemieckiego: konwersacje</t>
  </si>
  <si>
    <t>Literatura powszechna</t>
  </si>
  <si>
    <t>Retoryka języka polskiego/ kultura języka</t>
  </si>
  <si>
    <t>Historia i współczesność niemieckich krajów zwiazkowych- Saksonia/ Historia i współczesnośc niemieckich krajów związkowych- Bawaria</t>
  </si>
  <si>
    <t>Tłumaczenia symultaniczne i konsekutywne/Retoryka języka niemieckiego</t>
  </si>
  <si>
    <t>Niemiecka kultura pamięci: instytucje i praktyka/ Klasyka weimarska</t>
  </si>
  <si>
    <t>Austriacka kultura pamięci: instytucje i praktyka/ Polsko-austriackie relacje literackie i kulturowe</t>
  </si>
  <si>
    <t xml:space="preserve">Jezyk i stylistyka współczesnej niemieckiej prasy/ Niemiecki w sądownictwie i przepisach prawnych </t>
  </si>
  <si>
    <t>Polsko-niemieckie relacje kulturowe i literackie do roku 1939/ Zagadnienia wielokulturowości niemieckiego obszaru językowego</t>
  </si>
  <si>
    <t>Polsko-niemieckie relacje kulturowe i literackie po roku 1945/ Problematyka niemieckiego wschodu i polskich kresów</t>
  </si>
  <si>
    <t>Współczesne kino niemieckie/ Wspołczesny dramat i teatr niemiecki</t>
  </si>
  <si>
    <t>Made in Austria- gospodarka i rynek współczesnej Austrii/ Galicja: rzeczywistość historyczna i mit</t>
  </si>
  <si>
    <t>Made in Germany- gospodarka i rynek współczesnych Niemiec/ Prusy: historia, legenda i dziedzictwo</t>
  </si>
  <si>
    <t>Życie polityczne Niemiec po roku 1945: instytucje, osobowości, spory/ Obraz wspołczesnych Niemiec w literaturze zeszytowej</t>
  </si>
  <si>
    <t>Życie polityczne Austrii po roku 1945: instytucje, osobowości, spory/ Atrakcje turystyczne regionu dla potrzeb transgranicznej turystyki uzdrowiskowo-wypoczynkowej</t>
  </si>
  <si>
    <t>3 m-ce (330 h)</t>
  </si>
  <si>
    <t>war.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</si>
  <si>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germańska (obowiązujący od roku akademickiego 2015/2016)</t>
  </si>
  <si>
    <t>MODUŁ PRZEDMIOTÓW PODSTAWOWYCH  855 godz.;  69 ECTS</t>
  </si>
  <si>
    <t>MODUŁ PRZEDMIOTÓW KIERUNKOWYCH               945 godzin;    99 ECTS</t>
  </si>
  <si>
    <t>Swiat mediów w krajach niemieckiego obszaru językowego/ Język i instytucja reklamy w krajach niemieckiego obszaru językowego</t>
  </si>
  <si>
    <t>Język angielski/rosyjski/hiszpański/włoski</t>
  </si>
  <si>
    <t>Załącznik nr 1 do Uchwały nr 38/2014 z dnia 08.12.2014 r.</t>
  </si>
  <si>
    <t>załącznik nr 1 do Uchwały nr 38/2014 z dnia 08.12.2014 r.</t>
  </si>
  <si>
    <t>(obowiązujący od roku akademickiego 2015/2016)</t>
  </si>
  <si>
    <t>1,2,3,4</t>
  </si>
  <si>
    <t>wr</t>
  </si>
  <si>
    <t>Retoryka języka polskiego/Kultura języka</t>
  </si>
  <si>
    <t>Śląsk w kulturze i literaturze/Austriacka i szwajcarska tradycja literacka</t>
  </si>
  <si>
    <t>Polsko-niemieckie relacje kulturowe i literackie do roku 1939/Zagadnienia wielokulturowości niemieckiego obszrau językowego</t>
  </si>
  <si>
    <t>Niemiecka kultura pamięci: instytucje i praktyka/Klasyka weimarska</t>
  </si>
  <si>
    <t>Historia i wspólczesność niemieckich krajów związkowych-Saksonia/Historia i współczesność niemieckich krajów związkowych-Bawaria</t>
  </si>
  <si>
    <t>wr.</t>
  </si>
  <si>
    <t>Polsko-niemieckie relacje kulturowe i literackie po roku 1945/Problematyka niemieckiego wschodu i polskich kresów</t>
  </si>
  <si>
    <t>Austriacka kultura pamięci: instytucje i praktyka/Polsko-austriackie relacje literackie i kulturowe</t>
  </si>
  <si>
    <t>Made in Germany - gospodarka i rynek współczesnych Niemiec/Prusy: historia, legenda i dziedzictwo</t>
  </si>
  <si>
    <t>Made in Austria - gospodarka i rynek współczesnej Austrii/Galicja: rzeczywistość historyczna i mit</t>
  </si>
  <si>
    <t>Życie polityczne Niemiec po roku 1945: instytucje, osobowości, spory/Obraz współcesnych Niemiec w lietraturze zeszytowej</t>
  </si>
  <si>
    <t>Idiomy niemieckie/Język niemiecki i nowe media</t>
  </si>
  <si>
    <t>Świat mediów w krajach niemieckiego obszaru językowego/Język i instytucja reklamy w krajach niemieckiego obszaru językowego</t>
  </si>
  <si>
    <t>Współczesne kino niemieckie/Współczesny dramat i teatr niemiecki</t>
  </si>
  <si>
    <t>Niemiecki w hotelarstwie i gastronomii/Niemiecki w świadczeniach medycznych i pielęgnacyjnych</t>
  </si>
  <si>
    <t>Niemiecki dla certyfikatu DaF/Niemiecki w biurze, urzędach i administracji</t>
  </si>
  <si>
    <t>Język i stylistyka współczesnej niemieckiej prasy/Niemiecki w sądownictwie i przepisach prawnych</t>
  </si>
  <si>
    <t>330 godz.</t>
  </si>
  <si>
    <t>5,.</t>
  </si>
  <si>
    <t>Życie polityczne Austrii po roku 1945: instytucje, osobowości, spory/Atrakcje tyrystyczne regionu dla potrzeb transgranicznej turystyki uzdrowiskowo-wypoczynkowej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</si>
</sst>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44" fontId="2" fillId="0" borderId="0" xfId="2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2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81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75">
      <selection activeCell="N66" sqref="A1:IV16384"/>
    </sheetView>
  </sheetViews>
  <sheetFormatPr defaultColWidth="9.140625" defaultRowHeight="12.75"/>
  <cols>
    <col min="1" max="1" width="4.28125" style="268" customWidth="1"/>
    <col min="2" max="2" width="49.57421875" style="268" customWidth="1"/>
    <col min="3" max="3" width="9.00390625" style="268" customWidth="1"/>
    <col min="4" max="4" width="12.57421875" style="268" customWidth="1"/>
    <col min="5" max="5" width="9.7109375" style="268" customWidth="1"/>
    <col min="6" max="16384" width="9.140625" style="268" customWidth="1"/>
  </cols>
  <sheetData>
    <row r="1" spans="1:6" s="3" customFormat="1" ht="12.75">
      <c r="A1" s="266" t="s">
        <v>109</v>
      </c>
      <c r="B1" s="266"/>
      <c r="C1" s="266"/>
      <c r="D1" s="266"/>
      <c r="E1" s="266"/>
      <c r="F1" s="266"/>
    </row>
    <row r="2" spans="1:6" ht="12.75">
      <c r="A2" s="267" t="s">
        <v>65</v>
      </c>
      <c r="B2" s="267"/>
      <c r="C2" s="267"/>
      <c r="D2" s="267"/>
      <c r="E2" s="267"/>
      <c r="F2" s="267"/>
    </row>
    <row r="3" spans="1:6" ht="12.75">
      <c r="A3" s="267" t="s">
        <v>66</v>
      </c>
      <c r="B3" s="267"/>
      <c r="C3" s="267"/>
      <c r="D3" s="267"/>
      <c r="E3" s="267"/>
      <c r="F3" s="267"/>
    </row>
    <row r="4" spans="1:6" ht="12.75">
      <c r="A4" s="267" t="s">
        <v>81</v>
      </c>
      <c r="B4" s="267"/>
      <c r="C4" s="267"/>
      <c r="D4" s="267"/>
      <c r="E4" s="267"/>
      <c r="F4" s="267"/>
    </row>
    <row r="5" spans="1:6" ht="13.5" thickBot="1">
      <c r="A5" s="269" t="s">
        <v>110</v>
      </c>
      <c r="B5" s="269"/>
      <c r="C5" s="269"/>
      <c r="D5" s="269"/>
      <c r="E5" s="269"/>
      <c r="F5" s="269"/>
    </row>
    <row r="6" spans="1:6" ht="39" thickBot="1">
      <c r="A6" s="270" t="s">
        <v>0</v>
      </c>
      <c r="B6" s="271" t="s">
        <v>67</v>
      </c>
      <c r="C6" s="271" t="s">
        <v>68</v>
      </c>
      <c r="D6" s="271" t="s">
        <v>2</v>
      </c>
      <c r="E6" s="271" t="s">
        <v>69</v>
      </c>
      <c r="F6" s="272" t="s">
        <v>70</v>
      </c>
    </row>
    <row r="7" spans="1:6" ht="25.5">
      <c r="A7" s="273" t="s">
        <v>45</v>
      </c>
      <c r="B7" s="274" t="s">
        <v>29</v>
      </c>
      <c r="C7" s="275" t="s">
        <v>21</v>
      </c>
      <c r="D7" s="275" t="s">
        <v>72</v>
      </c>
      <c r="E7" s="275">
        <v>30</v>
      </c>
      <c r="F7" s="276">
        <v>3</v>
      </c>
    </row>
    <row r="8" spans="1:6" ht="12.75">
      <c r="A8" s="277" t="s">
        <v>46</v>
      </c>
      <c r="B8" s="278" t="s">
        <v>30</v>
      </c>
      <c r="C8" s="279" t="s">
        <v>21</v>
      </c>
      <c r="D8" s="279" t="s">
        <v>72</v>
      </c>
      <c r="E8" s="279">
        <v>30</v>
      </c>
      <c r="F8" s="280">
        <v>3</v>
      </c>
    </row>
    <row r="9" spans="1:6" ht="25.5">
      <c r="A9" s="277" t="s">
        <v>47</v>
      </c>
      <c r="B9" s="278" t="s">
        <v>31</v>
      </c>
      <c r="C9" s="279" t="s">
        <v>21</v>
      </c>
      <c r="D9" s="279" t="s">
        <v>72</v>
      </c>
      <c r="E9" s="279">
        <v>60</v>
      </c>
      <c r="F9" s="280">
        <v>4</v>
      </c>
    </row>
    <row r="10" spans="1:6" ht="12.75">
      <c r="A10" s="277" t="s">
        <v>48</v>
      </c>
      <c r="B10" s="281" t="s">
        <v>23</v>
      </c>
      <c r="C10" s="279" t="s">
        <v>71</v>
      </c>
      <c r="D10" s="279" t="s">
        <v>72</v>
      </c>
      <c r="E10" s="279">
        <v>15</v>
      </c>
      <c r="F10" s="280">
        <v>1</v>
      </c>
    </row>
    <row r="11" spans="1:6" ht="12.75">
      <c r="A11" s="277" t="s">
        <v>49</v>
      </c>
      <c r="B11" s="281" t="s">
        <v>23</v>
      </c>
      <c r="C11" s="279" t="s">
        <v>10</v>
      </c>
      <c r="D11" s="279" t="s">
        <v>72</v>
      </c>
      <c r="E11" s="279">
        <v>15</v>
      </c>
      <c r="F11" s="280">
        <v>1</v>
      </c>
    </row>
    <row r="12" spans="1:6" ht="12.75">
      <c r="A12" s="277" t="s">
        <v>50</v>
      </c>
      <c r="B12" s="281" t="s">
        <v>83</v>
      </c>
      <c r="C12" s="279" t="s">
        <v>118</v>
      </c>
      <c r="D12" s="279" t="s">
        <v>72</v>
      </c>
      <c r="E12" s="279">
        <v>30</v>
      </c>
      <c r="F12" s="280">
        <v>2</v>
      </c>
    </row>
    <row r="13" spans="1:6" ht="12.75">
      <c r="A13" s="277" t="s">
        <v>51</v>
      </c>
      <c r="B13" s="281" t="s">
        <v>33</v>
      </c>
      <c r="C13" s="279" t="s">
        <v>71</v>
      </c>
      <c r="D13" s="279" t="s">
        <v>73</v>
      </c>
      <c r="E13" s="279">
        <v>15</v>
      </c>
      <c r="F13" s="280">
        <v>2</v>
      </c>
    </row>
    <row r="14" spans="1:6" ht="12.75">
      <c r="A14" s="277" t="s">
        <v>64</v>
      </c>
      <c r="B14" s="281" t="s">
        <v>33</v>
      </c>
      <c r="C14" s="279" t="s">
        <v>10</v>
      </c>
      <c r="D14" s="279" t="s">
        <v>72</v>
      </c>
      <c r="E14" s="279">
        <v>15</v>
      </c>
      <c r="F14" s="280">
        <v>1</v>
      </c>
    </row>
    <row r="15" spans="1:6" ht="12.75">
      <c r="A15" s="277" t="s">
        <v>52</v>
      </c>
      <c r="B15" s="281" t="s">
        <v>34</v>
      </c>
      <c r="C15" s="279" t="s">
        <v>71</v>
      </c>
      <c r="D15" s="279" t="s">
        <v>73</v>
      </c>
      <c r="E15" s="279">
        <v>30</v>
      </c>
      <c r="F15" s="280">
        <v>2</v>
      </c>
    </row>
    <row r="16" spans="1:6" ht="12.75">
      <c r="A16" s="277" t="s">
        <v>53</v>
      </c>
      <c r="B16" s="281" t="s">
        <v>34</v>
      </c>
      <c r="C16" s="279" t="s">
        <v>112</v>
      </c>
      <c r="D16" s="279" t="s">
        <v>72</v>
      </c>
      <c r="E16" s="279">
        <v>15</v>
      </c>
      <c r="F16" s="280">
        <v>2</v>
      </c>
    </row>
    <row r="17" spans="1:6" ht="12.75">
      <c r="A17" s="277" t="s">
        <v>54</v>
      </c>
      <c r="B17" s="281" t="s">
        <v>39</v>
      </c>
      <c r="C17" s="279" t="s">
        <v>71</v>
      </c>
      <c r="D17" s="279" t="s">
        <v>72</v>
      </c>
      <c r="E17" s="279">
        <v>15</v>
      </c>
      <c r="F17" s="280">
        <v>2</v>
      </c>
    </row>
    <row r="18" spans="1:6" ht="12.75">
      <c r="A18" s="277" t="s">
        <v>55</v>
      </c>
      <c r="B18" s="281" t="s">
        <v>39</v>
      </c>
      <c r="C18" s="279" t="s">
        <v>112</v>
      </c>
      <c r="D18" s="279" t="s">
        <v>72</v>
      </c>
      <c r="E18" s="279">
        <v>30</v>
      </c>
      <c r="F18" s="280">
        <v>2</v>
      </c>
    </row>
    <row r="19" spans="1:6" ht="12.75">
      <c r="A19" s="277" t="s">
        <v>56</v>
      </c>
      <c r="B19" s="281" t="s">
        <v>113</v>
      </c>
      <c r="C19" s="279" t="s">
        <v>112</v>
      </c>
      <c r="D19" s="279" t="s">
        <v>72</v>
      </c>
      <c r="E19" s="279">
        <v>30</v>
      </c>
      <c r="F19" s="280">
        <v>2</v>
      </c>
    </row>
    <row r="20" spans="1:6" ht="12.75">
      <c r="A20" s="277" t="s">
        <v>57</v>
      </c>
      <c r="B20" s="281" t="s">
        <v>87</v>
      </c>
      <c r="C20" s="279" t="s">
        <v>71</v>
      </c>
      <c r="D20" s="279" t="s">
        <v>72</v>
      </c>
      <c r="E20" s="279">
        <v>20</v>
      </c>
      <c r="F20" s="280">
        <v>2</v>
      </c>
    </row>
    <row r="21" spans="1:6" ht="13.5" thickBot="1">
      <c r="A21" s="282" t="s">
        <v>59</v>
      </c>
      <c r="B21" s="283" t="s">
        <v>25</v>
      </c>
      <c r="C21" s="284" t="s">
        <v>10</v>
      </c>
      <c r="D21" s="284" t="s">
        <v>72</v>
      </c>
      <c r="E21" s="284">
        <v>30</v>
      </c>
      <c r="F21" s="285">
        <v>1</v>
      </c>
    </row>
    <row r="22" spans="1:6" ht="13.5" thickBot="1">
      <c r="A22" s="286" t="s">
        <v>74</v>
      </c>
      <c r="B22" s="287"/>
      <c r="C22" s="287"/>
      <c r="D22" s="288"/>
      <c r="E22" s="289">
        <f>SUM(E7:E21)</f>
        <v>380</v>
      </c>
      <c r="F22" s="290">
        <f>SUM(F7:F21)</f>
        <v>30</v>
      </c>
    </row>
    <row r="23" spans="1:6" ht="14.25" thickBot="1" thickTop="1">
      <c r="A23" s="291" t="s">
        <v>75</v>
      </c>
      <c r="B23" s="292"/>
      <c r="C23" s="292"/>
      <c r="D23" s="292"/>
      <c r="E23" s="293"/>
      <c r="F23" s="294">
        <v>12</v>
      </c>
    </row>
    <row r="24" spans="1:6" ht="26.25" thickTop="1">
      <c r="A24" s="273" t="s">
        <v>45</v>
      </c>
      <c r="B24" s="278" t="s">
        <v>29</v>
      </c>
      <c r="C24" s="279" t="s">
        <v>21</v>
      </c>
      <c r="D24" s="279" t="s">
        <v>72</v>
      </c>
      <c r="E24" s="279">
        <v>30</v>
      </c>
      <c r="F24" s="280">
        <v>3</v>
      </c>
    </row>
    <row r="25" spans="1:6" ht="12.75">
      <c r="A25" s="277" t="s">
        <v>46</v>
      </c>
      <c r="B25" s="278" t="s">
        <v>30</v>
      </c>
      <c r="C25" s="279" t="s">
        <v>21</v>
      </c>
      <c r="D25" s="279" t="s">
        <v>72</v>
      </c>
      <c r="E25" s="279">
        <v>30</v>
      </c>
      <c r="F25" s="280">
        <v>2</v>
      </c>
    </row>
    <row r="26" spans="1:6" ht="25.5">
      <c r="A26" s="277" t="s">
        <v>47</v>
      </c>
      <c r="B26" s="278" t="s">
        <v>31</v>
      </c>
      <c r="C26" s="279" t="s">
        <v>21</v>
      </c>
      <c r="D26" s="279" t="s">
        <v>72</v>
      </c>
      <c r="E26" s="279">
        <v>60</v>
      </c>
      <c r="F26" s="280">
        <v>4</v>
      </c>
    </row>
    <row r="27" spans="1:6" ht="12.75">
      <c r="A27" s="277" t="s">
        <v>48</v>
      </c>
      <c r="B27" s="281" t="s">
        <v>22</v>
      </c>
      <c r="C27" s="279" t="s">
        <v>71</v>
      </c>
      <c r="D27" s="279" t="s">
        <v>73</v>
      </c>
      <c r="E27" s="279">
        <v>15</v>
      </c>
      <c r="F27" s="280">
        <v>1</v>
      </c>
    </row>
    <row r="28" spans="1:6" ht="12.75">
      <c r="A28" s="277" t="s">
        <v>49</v>
      </c>
      <c r="B28" s="281" t="s">
        <v>22</v>
      </c>
      <c r="C28" s="279" t="s">
        <v>118</v>
      </c>
      <c r="D28" s="279" t="s">
        <v>72</v>
      </c>
      <c r="E28" s="279">
        <v>30</v>
      </c>
      <c r="F28" s="280">
        <v>2</v>
      </c>
    </row>
    <row r="29" spans="1:6" ht="12.75">
      <c r="A29" s="277" t="s">
        <v>50</v>
      </c>
      <c r="B29" s="281" t="s">
        <v>107</v>
      </c>
      <c r="C29" s="279" t="s">
        <v>118</v>
      </c>
      <c r="D29" s="279" t="s">
        <v>72</v>
      </c>
      <c r="E29" s="279">
        <v>30</v>
      </c>
      <c r="F29" s="280">
        <v>2</v>
      </c>
    </row>
    <row r="30" spans="1:6" ht="12.75">
      <c r="A30" s="277" t="s">
        <v>51</v>
      </c>
      <c r="B30" s="281" t="s">
        <v>32</v>
      </c>
      <c r="C30" s="279" t="s">
        <v>71</v>
      </c>
      <c r="D30" s="279" t="s">
        <v>72</v>
      </c>
      <c r="E30" s="279">
        <v>15</v>
      </c>
      <c r="F30" s="280">
        <v>2</v>
      </c>
    </row>
    <row r="31" spans="1:6" ht="12.75">
      <c r="A31" s="277" t="s">
        <v>64</v>
      </c>
      <c r="B31" s="281" t="s">
        <v>32</v>
      </c>
      <c r="C31" s="279" t="s">
        <v>112</v>
      </c>
      <c r="D31" s="279" t="s">
        <v>72</v>
      </c>
      <c r="E31" s="279">
        <v>15</v>
      </c>
      <c r="F31" s="280">
        <v>1</v>
      </c>
    </row>
    <row r="32" spans="1:6" ht="25.5">
      <c r="A32" s="277" t="s">
        <v>52</v>
      </c>
      <c r="B32" s="278" t="s">
        <v>114</v>
      </c>
      <c r="C32" s="279" t="s">
        <v>10</v>
      </c>
      <c r="D32" s="279" t="s">
        <v>72</v>
      </c>
      <c r="E32" s="279">
        <v>30</v>
      </c>
      <c r="F32" s="280">
        <v>2</v>
      </c>
    </row>
    <row r="33" spans="1:6" ht="38.25">
      <c r="A33" s="277" t="s">
        <v>53</v>
      </c>
      <c r="B33" s="278" t="s">
        <v>115</v>
      </c>
      <c r="C33" s="279" t="s">
        <v>10</v>
      </c>
      <c r="D33" s="279" t="s">
        <v>72</v>
      </c>
      <c r="E33" s="279">
        <v>30</v>
      </c>
      <c r="F33" s="280">
        <v>2</v>
      </c>
    </row>
    <row r="34" spans="1:6" ht="25.5">
      <c r="A34" s="277" t="s">
        <v>54</v>
      </c>
      <c r="B34" s="278" t="s">
        <v>116</v>
      </c>
      <c r="C34" s="279" t="s">
        <v>10</v>
      </c>
      <c r="D34" s="279" t="s">
        <v>72</v>
      </c>
      <c r="E34" s="279">
        <v>30</v>
      </c>
      <c r="F34" s="280">
        <v>2</v>
      </c>
    </row>
    <row r="35" spans="1:6" ht="38.25">
      <c r="A35" s="277" t="s">
        <v>55</v>
      </c>
      <c r="B35" s="278" t="s">
        <v>117</v>
      </c>
      <c r="C35" s="279" t="s">
        <v>10</v>
      </c>
      <c r="D35" s="279" t="s">
        <v>72</v>
      </c>
      <c r="E35" s="279">
        <v>30</v>
      </c>
      <c r="F35" s="280">
        <v>2</v>
      </c>
    </row>
    <row r="36" spans="1:6" ht="12.75">
      <c r="A36" s="277" t="s">
        <v>56</v>
      </c>
      <c r="B36" s="281" t="s">
        <v>39</v>
      </c>
      <c r="C36" s="279" t="s">
        <v>71</v>
      </c>
      <c r="D36" s="279" t="s">
        <v>73</v>
      </c>
      <c r="E36" s="279">
        <v>15</v>
      </c>
      <c r="F36" s="280">
        <v>2</v>
      </c>
    </row>
    <row r="37" spans="1:6" ht="12.75">
      <c r="A37" s="277" t="s">
        <v>57</v>
      </c>
      <c r="B37" s="281" t="s">
        <v>39</v>
      </c>
      <c r="C37" s="279" t="s">
        <v>112</v>
      </c>
      <c r="D37" s="279" t="s">
        <v>72</v>
      </c>
      <c r="E37" s="279">
        <v>30</v>
      </c>
      <c r="F37" s="280">
        <v>2</v>
      </c>
    </row>
    <row r="38" spans="1:6" ht="13.5" thickBot="1">
      <c r="A38" s="282" t="s">
        <v>58</v>
      </c>
      <c r="B38" s="283" t="s">
        <v>25</v>
      </c>
      <c r="C38" s="284" t="s">
        <v>10</v>
      </c>
      <c r="D38" s="284" t="s">
        <v>72</v>
      </c>
      <c r="E38" s="284">
        <v>30</v>
      </c>
      <c r="F38" s="285">
        <v>1</v>
      </c>
    </row>
    <row r="39" spans="1:6" ht="13.5" thickBot="1">
      <c r="A39" s="286" t="s">
        <v>76</v>
      </c>
      <c r="B39" s="287"/>
      <c r="C39" s="287"/>
      <c r="D39" s="288"/>
      <c r="E39" s="289">
        <f>SUM(E24:E38)</f>
        <v>420</v>
      </c>
      <c r="F39" s="290">
        <f>SUM(F24:F38)</f>
        <v>30</v>
      </c>
    </row>
    <row r="40" spans="1:6" ht="14.25" thickBot="1" thickTop="1">
      <c r="A40" s="291" t="s">
        <v>75</v>
      </c>
      <c r="B40" s="292"/>
      <c r="C40" s="292"/>
      <c r="D40" s="292"/>
      <c r="E40" s="293"/>
      <c r="F40" s="294">
        <v>12</v>
      </c>
    </row>
    <row r="41" spans="1:6" ht="26.25" thickTop="1">
      <c r="A41" s="273" t="s">
        <v>45</v>
      </c>
      <c r="B41" s="278" t="s">
        <v>29</v>
      </c>
      <c r="C41" s="279" t="s">
        <v>21</v>
      </c>
      <c r="D41" s="279" t="s">
        <v>72</v>
      </c>
      <c r="E41" s="279">
        <v>15</v>
      </c>
      <c r="F41" s="280">
        <v>2</v>
      </c>
    </row>
    <row r="42" spans="1:6" ht="12.75">
      <c r="A42" s="273" t="s">
        <v>46</v>
      </c>
      <c r="B42" s="278" t="s">
        <v>86</v>
      </c>
      <c r="C42" s="279" t="s">
        <v>21</v>
      </c>
      <c r="D42" s="279" t="s">
        <v>72</v>
      </c>
      <c r="E42" s="279">
        <v>30</v>
      </c>
      <c r="F42" s="280">
        <v>2</v>
      </c>
    </row>
    <row r="43" spans="1:6" ht="12.75">
      <c r="A43" s="277" t="s">
        <v>47</v>
      </c>
      <c r="B43" s="278" t="s">
        <v>30</v>
      </c>
      <c r="C43" s="279" t="s">
        <v>21</v>
      </c>
      <c r="D43" s="279" t="s">
        <v>72</v>
      </c>
      <c r="E43" s="279">
        <v>15</v>
      </c>
      <c r="F43" s="280">
        <v>2</v>
      </c>
    </row>
    <row r="44" spans="1:6" ht="25.5">
      <c r="A44" s="277" t="s">
        <v>48</v>
      </c>
      <c r="B44" s="278" t="s">
        <v>31</v>
      </c>
      <c r="C44" s="279" t="s">
        <v>21</v>
      </c>
      <c r="D44" s="279" t="s">
        <v>73</v>
      </c>
      <c r="E44" s="279">
        <v>60</v>
      </c>
      <c r="F44" s="280">
        <v>5</v>
      </c>
    </row>
    <row r="45" spans="1:6" ht="12.75">
      <c r="A45" s="277" t="s">
        <v>49</v>
      </c>
      <c r="B45" s="281" t="s">
        <v>37</v>
      </c>
      <c r="C45" s="279" t="s">
        <v>71</v>
      </c>
      <c r="D45" s="279" t="s">
        <v>72</v>
      </c>
      <c r="E45" s="279">
        <v>15</v>
      </c>
      <c r="F45" s="280">
        <v>1</v>
      </c>
    </row>
    <row r="46" spans="1:6" ht="12.75">
      <c r="A46" s="277" t="s">
        <v>50</v>
      </c>
      <c r="B46" s="281" t="s">
        <v>37</v>
      </c>
      <c r="C46" s="279" t="s">
        <v>10</v>
      </c>
      <c r="D46" s="279" t="s">
        <v>72</v>
      </c>
      <c r="E46" s="279">
        <v>15</v>
      </c>
      <c r="F46" s="280">
        <v>2</v>
      </c>
    </row>
    <row r="47" spans="1:6" ht="12.75">
      <c r="A47" s="277" t="s">
        <v>51</v>
      </c>
      <c r="B47" s="281" t="s">
        <v>107</v>
      </c>
      <c r="C47" s="279" t="s">
        <v>118</v>
      </c>
      <c r="D47" s="279" t="s">
        <v>72</v>
      </c>
      <c r="E47" s="279">
        <v>30</v>
      </c>
      <c r="F47" s="280">
        <v>2</v>
      </c>
    </row>
    <row r="48" spans="1:6" ht="12.75">
      <c r="A48" s="277" t="s">
        <v>64</v>
      </c>
      <c r="B48" s="281" t="s">
        <v>32</v>
      </c>
      <c r="C48" s="279" t="s">
        <v>71</v>
      </c>
      <c r="D48" s="279" t="s">
        <v>73</v>
      </c>
      <c r="E48" s="279">
        <v>15</v>
      </c>
      <c r="F48" s="280">
        <v>2</v>
      </c>
    </row>
    <row r="49" spans="1:6" ht="12.75">
      <c r="A49" s="277" t="s">
        <v>52</v>
      </c>
      <c r="B49" s="281" t="s">
        <v>32</v>
      </c>
      <c r="C49" s="279" t="s">
        <v>118</v>
      </c>
      <c r="D49" s="279" t="s">
        <v>72</v>
      </c>
      <c r="E49" s="279">
        <v>15</v>
      </c>
      <c r="F49" s="280">
        <v>2</v>
      </c>
    </row>
    <row r="50" spans="1:6" ht="38.25">
      <c r="A50" s="277" t="s">
        <v>53</v>
      </c>
      <c r="B50" s="278" t="s">
        <v>119</v>
      </c>
      <c r="C50" s="279" t="s">
        <v>10</v>
      </c>
      <c r="D50" s="279" t="s">
        <v>72</v>
      </c>
      <c r="E50" s="279">
        <v>30</v>
      </c>
      <c r="F50" s="280">
        <v>2</v>
      </c>
    </row>
    <row r="51" spans="1:6" ht="25.5">
      <c r="A51" s="277" t="s">
        <v>54</v>
      </c>
      <c r="B51" s="278" t="s">
        <v>120</v>
      </c>
      <c r="C51" s="279" t="s">
        <v>10</v>
      </c>
      <c r="D51" s="279" t="s">
        <v>72</v>
      </c>
      <c r="E51" s="279">
        <v>30</v>
      </c>
      <c r="F51" s="280">
        <v>2</v>
      </c>
    </row>
    <row r="52" spans="1:6" ht="12.75">
      <c r="A52" s="277" t="s">
        <v>55</v>
      </c>
      <c r="B52" s="281" t="s">
        <v>39</v>
      </c>
      <c r="C52" s="279" t="s">
        <v>71</v>
      </c>
      <c r="D52" s="279" t="s">
        <v>72</v>
      </c>
      <c r="E52" s="279">
        <v>15</v>
      </c>
      <c r="F52" s="280">
        <v>2</v>
      </c>
    </row>
    <row r="53" spans="1:6" ht="12.75">
      <c r="A53" s="277" t="s">
        <v>56</v>
      </c>
      <c r="B53" s="281" t="s">
        <v>39</v>
      </c>
      <c r="C53" s="279" t="s">
        <v>118</v>
      </c>
      <c r="D53" s="279" t="s">
        <v>72</v>
      </c>
      <c r="E53" s="279">
        <v>30</v>
      </c>
      <c r="F53" s="280">
        <v>2</v>
      </c>
    </row>
    <row r="54" spans="1:6" ht="13.5" thickBot="1">
      <c r="A54" s="282" t="s">
        <v>57</v>
      </c>
      <c r="B54" s="283" t="s">
        <v>63</v>
      </c>
      <c r="C54" s="284" t="s">
        <v>10</v>
      </c>
      <c r="D54" s="284" t="s">
        <v>72</v>
      </c>
      <c r="E54" s="284">
        <v>30</v>
      </c>
      <c r="F54" s="285">
        <v>2</v>
      </c>
    </row>
    <row r="55" spans="1:6" ht="13.5" thickBot="1">
      <c r="A55" s="286" t="s">
        <v>77</v>
      </c>
      <c r="B55" s="287"/>
      <c r="C55" s="287"/>
      <c r="D55" s="288"/>
      <c r="E55" s="289">
        <f>SUM(E41:E54)</f>
        <v>345</v>
      </c>
      <c r="F55" s="290">
        <f>SUM(F41:F54)</f>
        <v>30</v>
      </c>
    </row>
    <row r="56" spans="1:6" ht="14.25" thickBot="1" thickTop="1">
      <c r="A56" s="291" t="s">
        <v>75</v>
      </c>
      <c r="B56" s="292"/>
      <c r="C56" s="292"/>
      <c r="D56" s="292"/>
      <c r="E56" s="293"/>
      <c r="F56" s="294">
        <v>8</v>
      </c>
    </row>
    <row r="57" spans="1:6" ht="26.25" thickTop="1">
      <c r="A57" s="273" t="s">
        <v>45</v>
      </c>
      <c r="B57" s="278" t="s">
        <v>29</v>
      </c>
      <c r="C57" s="279" t="s">
        <v>21</v>
      </c>
      <c r="D57" s="279" t="s">
        <v>72</v>
      </c>
      <c r="E57" s="279">
        <v>15</v>
      </c>
      <c r="F57" s="280">
        <v>2</v>
      </c>
    </row>
    <row r="58" spans="1:6" ht="12.75">
      <c r="A58" s="273" t="s">
        <v>46</v>
      </c>
      <c r="B58" s="278" t="s">
        <v>86</v>
      </c>
      <c r="C58" s="279" t="s">
        <v>21</v>
      </c>
      <c r="D58" s="279" t="s">
        <v>72</v>
      </c>
      <c r="E58" s="279">
        <v>30</v>
      </c>
      <c r="F58" s="280">
        <v>2</v>
      </c>
    </row>
    <row r="59" spans="1:6" ht="12.75">
      <c r="A59" s="277" t="s">
        <v>47</v>
      </c>
      <c r="B59" s="278" t="s">
        <v>30</v>
      </c>
      <c r="C59" s="279" t="s">
        <v>21</v>
      </c>
      <c r="D59" s="279" t="s">
        <v>72</v>
      </c>
      <c r="E59" s="279">
        <v>15</v>
      </c>
      <c r="F59" s="280">
        <v>2</v>
      </c>
    </row>
    <row r="60" spans="1:6" ht="25.5">
      <c r="A60" s="277" t="s">
        <v>48</v>
      </c>
      <c r="B60" s="278" t="s">
        <v>31</v>
      </c>
      <c r="C60" s="279" t="s">
        <v>21</v>
      </c>
      <c r="D60" s="279" t="s">
        <v>72</v>
      </c>
      <c r="E60" s="279">
        <v>60</v>
      </c>
      <c r="F60" s="280">
        <v>4</v>
      </c>
    </row>
    <row r="61" spans="1:6" ht="12.75">
      <c r="A61" s="277" t="s">
        <v>49</v>
      </c>
      <c r="B61" s="281" t="s">
        <v>107</v>
      </c>
      <c r="C61" s="279" t="s">
        <v>118</v>
      </c>
      <c r="D61" s="279" t="s">
        <v>72</v>
      </c>
      <c r="E61" s="279">
        <v>30</v>
      </c>
      <c r="F61" s="280">
        <v>2</v>
      </c>
    </row>
    <row r="62" spans="1:6" ht="25.5">
      <c r="A62" s="277" t="s">
        <v>50</v>
      </c>
      <c r="B62" s="278" t="s">
        <v>121</v>
      </c>
      <c r="C62" s="279" t="s">
        <v>10</v>
      </c>
      <c r="D62" s="279" t="s">
        <v>72</v>
      </c>
      <c r="E62" s="279">
        <v>30</v>
      </c>
      <c r="F62" s="280">
        <v>2</v>
      </c>
    </row>
    <row r="63" spans="1:6" ht="25.5">
      <c r="A63" s="277" t="s">
        <v>51</v>
      </c>
      <c r="B63" s="278" t="s">
        <v>122</v>
      </c>
      <c r="C63" s="279" t="s">
        <v>10</v>
      </c>
      <c r="D63" s="279" t="s">
        <v>72</v>
      </c>
      <c r="E63" s="279">
        <v>30</v>
      </c>
      <c r="F63" s="280">
        <v>2</v>
      </c>
    </row>
    <row r="64" spans="1:6" ht="38.25">
      <c r="A64" s="277" t="s">
        <v>64</v>
      </c>
      <c r="B64" s="278" t="s">
        <v>123</v>
      </c>
      <c r="C64" s="279" t="s">
        <v>10</v>
      </c>
      <c r="D64" s="279" t="s">
        <v>72</v>
      </c>
      <c r="E64" s="279">
        <v>30</v>
      </c>
      <c r="F64" s="280">
        <v>2</v>
      </c>
    </row>
    <row r="65" spans="1:6" ht="12.75">
      <c r="A65" s="277" t="s">
        <v>52</v>
      </c>
      <c r="B65" s="278" t="s">
        <v>124</v>
      </c>
      <c r="C65" s="279" t="s">
        <v>118</v>
      </c>
      <c r="D65" s="279" t="s">
        <v>72</v>
      </c>
      <c r="E65" s="279">
        <v>30</v>
      </c>
      <c r="F65" s="280">
        <v>2</v>
      </c>
    </row>
    <row r="66" spans="1:6" ht="38.25">
      <c r="A66" s="277" t="s">
        <v>53</v>
      </c>
      <c r="B66" s="278" t="s">
        <v>125</v>
      </c>
      <c r="C66" s="279" t="s">
        <v>118</v>
      </c>
      <c r="D66" s="279" t="s">
        <v>72</v>
      </c>
      <c r="E66" s="279">
        <v>30</v>
      </c>
      <c r="F66" s="280">
        <v>2</v>
      </c>
    </row>
    <row r="67" spans="1:6" ht="25.5">
      <c r="A67" s="277" t="s">
        <v>54</v>
      </c>
      <c r="B67" s="278" t="s">
        <v>126</v>
      </c>
      <c r="C67" s="279" t="s">
        <v>118</v>
      </c>
      <c r="D67" s="279" t="s">
        <v>72</v>
      </c>
      <c r="E67" s="279">
        <v>30</v>
      </c>
      <c r="F67" s="280">
        <v>2</v>
      </c>
    </row>
    <row r="68" spans="1:6" ht="12.75">
      <c r="A68" s="277" t="s">
        <v>55</v>
      </c>
      <c r="B68" s="281" t="s">
        <v>39</v>
      </c>
      <c r="C68" s="279" t="s">
        <v>71</v>
      </c>
      <c r="D68" s="279" t="s">
        <v>73</v>
      </c>
      <c r="E68" s="279">
        <v>15</v>
      </c>
      <c r="F68" s="280">
        <v>2</v>
      </c>
    </row>
    <row r="69" spans="1:6" ht="12.75">
      <c r="A69" s="277" t="s">
        <v>56</v>
      </c>
      <c r="B69" s="281" t="s">
        <v>39</v>
      </c>
      <c r="C69" s="279" t="s">
        <v>118</v>
      </c>
      <c r="D69" s="279" t="s">
        <v>72</v>
      </c>
      <c r="E69" s="279">
        <v>30</v>
      </c>
      <c r="F69" s="280">
        <v>3</v>
      </c>
    </row>
    <row r="70" spans="1:6" ht="13.5" customHeight="1" thickBot="1">
      <c r="A70" s="295" t="s">
        <v>57</v>
      </c>
      <c r="B70" s="296" t="s">
        <v>63</v>
      </c>
      <c r="C70" s="297" t="s">
        <v>10</v>
      </c>
      <c r="D70" s="297" t="s">
        <v>72</v>
      </c>
      <c r="E70" s="284">
        <v>15</v>
      </c>
      <c r="F70" s="285">
        <v>1</v>
      </c>
    </row>
    <row r="71" spans="1:6" ht="13.5" thickBot="1">
      <c r="A71" s="286" t="s">
        <v>78</v>
      </c>
      <c r="B71" s="287"/>
      <c r="C71" s="287"/>
      <c r="D71" s="287"/>
      <c r="E71" s="290">
        <f>SUM(E57:E70)</f>
        <v>390</v>
      </c>
      <c r="F71" s="290">
        <f>SUM(F57:F70)</f>
        <v>30</v>
      </c>
    </row>
    <row r="72" spans="1:6" ht="14.25" thickBot="1" thickTop="1">
      <c r="A72" s="291" t="s">
        <v>75</v>
      </c>
      <c r="B72" s="292"/>
      <c r="C72" s="292"/>
      <c r="D72" s="292"/>
      <c r="E72" s="293"/>
      <c r="F72" s="294">
        <v>8</v>
      </c>
    </row>
    <row r="73" spans="1:6" ht="26.25" thickTop="1">
      <c r="A73" s="273" t="s">
        <v>45</v>
      </c>
      <c r="B73" s="278" t="s">
        <v>29</v>
      </c>
      <c r="C73" s="279" t="s">
        <v>21</v>
      </c>
      <c r="D73" s="279" t="s">
        <v>72</v>
      </c>
      <c r="E73" s="279">
        <v>15</v>
      </c>
      <c r="F73" s="280">
        <v>2</v>
      </c>
    </row>
    <row r="74" spans="1:6" ht="12.75">
      <c r="A74" s="273" t="s">
        <v>46</v>
      </c>
      <c r="B74" s="278" t="s">
        <v>86</v>
      </c>
      <c r="C74" s="279" t="s">
        <v>21</v>
      </c>
      <c r="D74" s="279" t="s">
        <v>72</v>
      </c>
      <c r="E74" s="279">
        <v>30</v>
      </c>
      <c r="F74" s="280">
        <v>2</v>
      </c>
    </row>
    <row r="75" spans="1:6" ht="12.75">
      <c r="A75" s="277" t="s">
        <v>47</v>
      </c>
      <c r="B75" s="278" t="s">
        <v>30</v>
      </c>
      <c r="C75" s="279" t="s">
        <v>21</v>
      </c>
      <c r="D75" s="279" t="s">
        <v>72</v>
      </c>
      <c r="E75" s="279">
        <v>15</v>
      </c>
      <c r="F75" s="280">
        <v>2</v>
      </c>
    </row>
    <row r="76" spans="1:6" ht="25.5">
      <c r="A76" s="277" t="s">
        <v>48</v>
      </c>
      <c r="B76" s="278" t="s">
        <v>31</v>
      </c>
      <c r="C76" s="279" t="s">
        <v>21</v>
      </c>
      <c r="D76" s="279" t="s">
        <v>73</v>
      </c>
      <c r="E76" s="279">
        <v>60</v>
      </c>
      <c r="F76" s="280">
        <v>5</v>
      </c>
    </row>
    <row r="77" spans="1:6" ht="12.75">
      <c r="A77" s="277" t="s">
        <v>49</v>
      </c>
      <c r="B77" s="281" t="s">
        <v>107</v>
      </c>
      <c r="C77" s="279" t="s">
        <v>118</v>
      </c>
      <c r="D77" s="279" t="s">
        <v>73</v>
      </c>
      <c r="E77" s="279">
        <v>30</v>
      </c>
      <c r="F77" s="280">
        <v>2</v>
      </c>
    </row>
    <row r="78" spans="1:6" ht="51">
      <c r="A78" s="277" t="s">
        <v>50</v>
      </c>
      <c r="B78" s="278" t="s">
        <v>132</v>
      </c>
      <c r="C78" s="279" t="s">
        <v>10</v>
      </c>
      <c r="D78" s="279" t="s">
        <v>72</v>
      </c>
      <c r="E78" s="279">
        <v>30</v>
      </c>
      <c r="F78" s="280">
        <v>2</v>
      </c>
    </row>
    <row r="79" spans="1:6" ht="25.5">
      <c r="A79" s="277" t="s">
        <v>51</v>
      </c>
      <c r="B79" s="278" t="s">
        <v>127</v>
      </c>
      <c r="C79" s="279" t="s">
        <v>118</v>
      </c>
      <c r="D79" s="279" t="s">
        <v>72</v>
      </c>
      <c r="E79" s="279">
        <v>30</v>
      </c>
      <c r="F79" s="280">
        <v>2</v>
      </c>
    </row>
    <row r="80" spans="1:6" ht="25.5">
      <c r="A80" s="277" t="s">
        <v>64</v>
      </c>
      <c r="B80" s="278" t="s">
        <v>90</v>
      </c>
      <c r="C80" s="279" t="s">
        <v>21</v>
      </c>
      <c r="D80" s="279" t="s">
        <v>72</v>
      </c>
      <c r="E80" s="279">
        <v>30</v>
      </c>
      <c r="F80" s="280">
        <v>2</v>
      </c>
    </row>
    <row r="81" spans="1:6" ht="25.5">
      <c r="A81" s="277" t="s">
        <v>52</v>
      </c>
      <c r="B81" s="278" t="s">
        <v>40</v>
      </c>
      <c r="C81" s="279" t="s">
        <v>118</v>
      </c>
      <c r="D81" s="279" t="s">
        <v>72</v>
      </c>
      <c r="E81" s="279">
        <v>30</v>
      </c>
      <c r="F81" s="280">
        <v>2</v>
      </c>
    </row>
    <row r="82" spans="1:6" ht="12.75">
      <c r="A82" s="277" t="s">
        <v>53</v>
      </c>
      <c r="B82" s="281" t="s">
        <v>26</v>
      </c>
      <c r="C82" s="279" t="s">
        <v>10</v>
      </c>
      <c r="D82" s="279" t="s">
        <v>72</v>
      </c>
      <c r="E82" s="279">
        <v>30</v>
      </c>
      <c r="F82" s="280">
        <v>2</v>
      </c>
    </row>
    <row r="83" spans="1:6" ht="12.75">
      <c r="A83" s="295" t="s">
        <v>54</v>
      </c>
      <c r="B83" s="296" t="s">
        <v>35</v>
      </c>
      <c r="C83" s="297" t="s">
        <v>71</v>
      </c>
      <c r="D83" s="297" t="s">
        <v>73</v>
      </c>
      <c r="E83" s="297">
        <v>15</v>
      </c>
      <c r="F83" s="298">
        <v>2</v>
      </c>
    </row>
    <row r="84" spans="1:6" ht="12.75">
      <c r="A84" s="295" t="s">
        <v>55</v>
      </c>
      <c r="B84" s="296" t="s">
        <v>35</v>
      </c>
      <c r="C84" s="297" t="s">
        <v>118</v>
      </c>
      <c r="D84" s="297" t="s">
        <v>72</v>
      </c>
      <c r="E84" s="297">
        <v>15</v>
      </c>
      <c r="F84" s="298">
        <v>2</v>
      </c>
    </row>
    <row r="85" spans="1:6" ht="13.5" thickBot="1">
      <c r="A85" s="282" t="s">
        <v>56</v>
      </c>
      <c r="B85" s="283" t="s">
        <v>63</v>
      </c>
      <c r="C85" s="284" t="s">
        <v>10</v>
      </c>
      <c r="D85" s="284" t="s">
        <v>72</v>
      </c>
      <c r="E85" s="284">
        <v>45</v>
      </c>
      <c r="F85" s="285">
        <v>3</v>
      </c>
    </row>
    <row r="86" spans="1:6" ht="13.5" thickBot="1">
      <c r="A86" s="299" t="s">
        <v>79</v>
      </c>
      <c r="B86" s="300"/>
      <c r="C86" s="300"/>
      <c r="D86" s="300"/>
      <c r="E86" s="290">
        <f>SUM(E73:E85)</f>
        <v>375</v>
      </c>
      <c r="F86" s="301">
        <f>SUM(F73:F85)</f>
        <v>30</v>
      </c>
    </row>
    <row r="87" spans="1:6" ht="14.25" thickBot="1" thickTop="1">
      <c r="A87" s="291" t="s">
        <v>75</v>
      </c>
      <c r="B87" s="292"/>
      <c r="C87" s="292"/>
      <c r="D87" s="292"/>
      <c r="E87" s="293"/>
      <c r="F87" s="294">
        <v>10</v>
      </c>
    </row>
    <row r="88" spans="1:6" ht="26.25" thickTop="1">
      <c r="A88" s="273" t="s">
        <v>45</v>
      </c>
      <c r="B88" s="274" t="s">
        <v>128</v>
      </c>
      <c r="C88" s="279" t="s">
        <v>118</v>
      </c>
      <c r="D88" s="279" t="s">
        <v>72</v>
      </c>
      <c r="E88" s="279">
        <v>30</v>
      </c>
      <c r="F88" s="280">
        <v>2</v>
      </c>
    </row>
    <row r="89" spans="1:6" ht="25.5">
      <c r="A89" s="277" t="s">
        <v>46</v>
      </c>
      <c r="B89" s="278" t="s">
        <v>129</v>
      </c>
      <c r="C89" s="279" t="s">
        <v>118</v>
      </c>
      <c r="D89" s="279" t="s">
        <v>72</v>
      </c>
      <c r="E89" s="279">
        <v>30</v>
      </c>
      <c r="F89" s="280">
        <v>2</v>
      </c>
    </row>
    <row r="90" spans="1:6" ht="12.75">
      <c r="A90" s="277" t="s">
        <v>47</v>
      </c>
      <c r="B90" s="281" t="s">
        <v>26</v>
      </c>
      <c r="C90" s="279" t="s">
        <v>10</v>
      </c>
      <c r="D90" s="279" t="s">
        <v>72</v>
      </c>
      <c r="E90" s="279">
        <v>30</v>
      </c>
      <c r="F90" s="280">
        <v>2</v>
      </c>
    </row>
    <row r="91" spans="1:6" ht="12.75">
      <c r="A91" s="277" t="s">
        <v>48</v>
      </c>
      <c r="B91" s="281" t="s">
        <v>14</v>
      </c>
      <c r="C91" s="279"/>
      <c r="D91" s="279" t="s">
        <v>72</v>
      </c>
      <c r="E91" s="279" t="s">
        <v>130</v>
      </c>
      <c r="F91" s="280">
        <v>14</v>
      </c>
    </row>
    <row r="92" spans="1:6" ht="13.5" thickBot="1">
      <c r="A92" s="282" t="s">
        <v>131</v>
      </c>
      <c r="B92" s="283" t="s">
        <v>27</v>
      </c>
      <c r="C92" s="284"/>
      <c r="D92" s="284" t="s">
        <v>84</v>
      </c>
      <c r="E92" s="284">
        <v>0</v>
      </c>
      <c r="F92" s="285">
        <v>10</v>
      </c>
    </row>
    <row r="93" spans="1:6" ht="13.5" thickBot="1">
      <c r="A93" s="299" t="s">
        <v>80</v>
      </c>
      <c r="B93" s="300"/>
      <c r="C93" s="300"/>
      <c r="D93" s="300"/>
      <c r="E93" s="290">
        <f>SUM(E88:E92)</f>
        <v>90</v>
      </c>
      <c r="F93" s="301">
        <f>SUM(F88:F92)</f>
        <v>30</v>
      </c>
    </row>
    <row r="94" spans="1:6" ht="14.25" thickBot="1" thickTop="1">
      <c r="A94" s="291" t="s">
        <v>75</v>
      </c>
      <c r="B94" s="292"/>
      <c r="C94" s="292"/>
      <c r="D94" s="292"/>
      <c r="E94" s="293"/>
      <c r="F94" s="302">
        <v>0</v>
      </c>
    </row>
    <row r="95" ht="13.5" thickTop="1"/>
    <row r="96" spans="2:6" ht="12.75">
      <c r="B96" s="303" t="s">
        <v>82</v>
      </c>
      <c r="C96" s="303"/>
      <c r="D96" s="303"/>
      <c r="E96" s="303"/>
      <c r="F96" s="303"/>
    </row>
    <row r="98" ht="12.75">
      <c r="D98" s="268" t="s">
        <v>20</v>
      </c>
    </row>
    <row r="102" spans="2:6" ht="12.75">
      <c r="B102" s="304"/>
      <c r="C102" s="304"/>
      <c r="D102" s="304"/>
      <c r="E102" s="304"/>
      <c r="F102" s="304"/>
    </row>
    <row r="103" spans="2:6" ht="12.75">
      <c r="B103" s="305"/>
      <c r="C103" s="305"/>
      <c r="D103" s="304"/>
      <c r="E103" s="305"/>
      <c r="F103" s="305"/>
    </row>
    <row r="104" spans="2:6" ht="12.75">
      <c r="B104" s="304"/>
      <c r="C104" s="304"/>
      <c r="D104" s="304"/>
      <c r="E104" s="304"/>
      <c r="F104" s="304"/>
    </row>
  </sheetData>
  <mergeCells count="20">
    <mergeCell ref="B103:C103"/>
    <mergeCell ref="E103:F103"/>
    <mergeCell ref="A5:F5"/>
    <mergeCell ref="B96:F96"/>
    <mergeCell ref="A86:D86"/>
    <mergeCell ref="A87:E87"/>
    <mergeCell ref="A93:D93"/>
    <mergeCell ref="A94:E94"/>
    <mergeCell ref="A55:D55"/>
    <mergeCell ref="A56:E56"/>
    <mergeCell ref="A71:D71"/>
    <mergeCell ref="A72:E72"/>
    <mergeCell ref="A22:D22"/>
    <mergeCell ref="A23:E23"/>
    <mergeCell ref="A39:D39"/>
    <mergeCell ref="A40:E40"/>
    <mergeCell ref="A4:F4"/>
    <mergeCell ref="A1:F1"/>
    <mergeCell ref="A2:F2"/>
    <mergeCell ref="A3:F3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39 F55 F71 F86 F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89"/>
  <sheetViews>
    <sheetView workbookViewId="0" topLeftCell="A1">
      <selection activeCell="AF19" sqref="AF19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3.57421875" style="0" customWidth="1"/>
    <col min="4" max="4" width="4.8515625" style="0" customWidth="1"/>
    <col min="5" max="5" width="9.421875" style="0" customWidth="1"/>
    <col min="6" max="7" width="4.00390625" style="0" customWidth="1"/>
    <col min="8" max="8" width="3.7109375" style="0" customWidth="1"/>
    <col min="9" max="9" width="4.28125" style="0" customWidth="1"/>
    <col min="10" max="11" width="4.00390625" style="0" customWidth="1"/>
    <col min="12" max="12" width="3.8515625" style="0" customWidth="1"/>
    <col min="13" max="13" width="4.00390625" style="0" customWidth="1"/>
    <col min="14" max="14" width="4.57421875" style="0" customWidth="1"/>
    <col min="15" max="16" width="4.140625" style="0" customWidth="1"/>
    <col min="17" max="17" width="4.00390625" style="0" customWidth="1"/>
    <col min="18" max="18" width="3.7109375" style="0" customWidth="1"/>
    <col min="19" max="19" width="4.140625" style="0" customWidth="1"/>
    <col min="20" max="21" width="3.7109375" style="0" customWidth="1"/>
    <col min="22" max="23" width="4.00390625" style="0" customWidth="1"/>
    <col min="24" max="24" width="4.57421875" style="0" customWidth="1"/>
    <col min="25" max="26" width="3.8515625" style="0" customWidth="1"/>
    <col min="27" max="27" width="3.7109375" style="0" customWidth="1"/>
    <col min="28" max="28" width="4.140625" style="0" customWidth="1"/>
    <col min="29" max="29" width="3.8515625" style="0" customWidth="1"/>
    <col min="30" max="31" width="4.28125" style="2" customWidth="1"/>
    <col min="32" max="33" width="4.00390625" style="2" customWidth="1"/>
    <col min="34" max="34" width="4.7109375" style="0" customWidth="1"/>
    <col min="35" max="36" width="3.7109375" style="0" customWidth="1"/>
    <col min="37" max="37" width="4.00390625" style="0" customWidth="1"/>
    <col min="38" max="38" width="3.8515625" style="0" customWidth="1"/>
    <col min="39" max="39" width="4.140625" style="0" customWidth="1"/>
    <col min="40" max="40" width="9.140625" style="1" customWidth="1"/>
    <col min="41" max="41" width="15.28125" style="1" customWidth="1"/>
    <col min="42" max="55" width="9.140625" style="1" customWidth="1"/>
  </cols>
  <sheetData>
    <row r="1" spans="1:40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108</v>
      </c>
      <c r="Z1" s="3"/>
      <c r="AA1" s="3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66"/>
    </row>
    <row r="2" spans="1:47" ht="25.5" customHeight="1">
      <c r="A2" s="255" t="s">
        <v>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56"/>
      <c r="AU2" s="74"/>
    </row>
    <row r="3" spans="1:40" ht="26.25" customHeight="1" thickBot="1">
      <c r="A3" s="256" t="s">
        <v>103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56"/>
    </row>
    <row r="4" spans="1:40" ht="12.75">
      <c r="A4" s="261" t="s">
        <v>0</v>
      </c>
      <c r="B4" s="258" t="s">
        <v>1</v>
      </c>
      <c r="C4" s="247" t="s">
        <v>2</v>
      </c>
      <c r="D4" s="248"/>
      <c r="E4" s="247" t="s">
        <v>3</v>
      </c>
      <c r="F4" s="247"/>
      <c r="G4" s="247"/>
      <c r="H4" s="247"/>
      <c r="I4" s="248"/>
      <c r="J4" s="251" t="s">
        <v>4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5"/>
      <c r="AN4" s="67"/>
    </row>
    <row r="5" spans="1:40" ht="12.75">
      <c r="A5" s="262"/>
      <c r="B5" s="259"/>
      <c r="C5" s="249"/>
      <c r="D5" s="250"/>
      <c r="E5" s="249"/>
      <c r="F5" s="249"/>
      <c r="G5" s="249"/>
      <c r="H5" s="249"/>
      <c r="I5" s="250"/>
      <c r="J5" s="222">
        <v>1</v>
      </c>
      <c r="K5" s="222"/>
      <c r="L5" s="222"/>
      <c r="M5" s="222"/>
      <c r="N5" s="6" t="s">
        <v>5</v>
      </c>
      <c r="O5" s="222">
        <v>2</v>
      </c>
      <c r="P5" s="222"/>
      <c r="Q5" s="222"/>
      <c r="R5" s="222"/>
      <c r="S5" s="6" t="s">
        <v>5</v>
      </c>
      <c r="T5" s="222">
        <v>3</v>
      </c>
      <c r="U5" s="222"/>
      <c r="V5" s="222"/>
      <c r="W5" s="222"/>
      <c r="X5" s="6" t="s">
        <v>5</v>
      </c>
      <c r="Y5" s="222">
        <v>4</v>
      </c>
      <c r="Z5" s="222"/>
      <c r="AA5" s="222"/>
      <c r="AB5" s="222"/>
      <c r="AC5" s="7" t="s">
        <v>5</v>
      </c>
      <c r="AD5" s="222">
        <v>5</v>
      </c>
      <c r="AE5" s="222"/>
      <c r="AF5" s="222"/>
      <c r="AG5" s="222"/>
      <c r="AH5" s="6" t="s">
        <v>5</v>
      </c>
      <c r="AI5" s="222">
        <v>6</v>
      </c>
      <c r="AJ5" s="222"/>
      <c r="AK5" s="222"/>
      <c r="AL5" s="222"/>
      <c r="AM5" s="6" t="s">
        <v>5</v>
      </c>
      <c r="AN5" s="67"/>
    </row>
    <row r="6" spans="1:40" ht="13.5" thickBot="1">
      <c r="A6" s="263"/>
      <c r="B6" s="260"/>
      <c r="C6" s="8" t="s">
        <v>6</v>
      </c>
      <c r="D6" s="55" t="s">
        <v>7</v>
      </c>
      <c r="E6" s="8" t="s">
        <v>8</v>
      </c>
      <c r="F6" s="9" t="s">
        <v>9</v>
      </c>
      <c r="G6" s="9" t="s">
        <v>102</v>
      </c>
      <c r="H6" s="9" t="s">
        <v>21</v>
      </c>
      <c r="I6" s="55" t="s">
        <v>10</v>
      </c>
      <c r="J6" s="8" t="s">
        <v>9</v>
      </c>
      <c r="K6" s="10" t="s">
        <v>102</v>
      </c>
      <c r="L6" s="10" t="s">
        <v>21</v>
      </c>
      <c r="M6" s="10" t="s">
        <v>11</v>
      </c>
      <c r="N6" s="11"/>
      <c r="O6" s="8" t="s">
        <v>9</v>
      </c>
      <c r="P6" s="9" t="s">
        <v>102</v>
      </c>
      <c r="Q6" s="44" t="s">
        <v>21</v>
      </c>
      <c r="R6" s="10" t="s">
        <v>11</v>
      </c>
      <c r="S6" s="11"/>
      <c r="T6" s="8" t="s">
        <v>9</v>
      </c>
      <c r="U6" s="9" t="s">
        <v>102</v>
      </c>
      <c r="V6" s="44" t="s">
        <v>21</v>
      </c>
      <c r="W6" s="10" t="s">
        <v>11</v>
      </c>
      <c r="X6" s="11"/>
      <c r="Y6" s="8" t="s">
        <v>9</v>
      </c>
      <c r="Z6" s="9" t="s">
        <v>102</v>
      </c>
      <c r="AA6" s="44" t="s">
        <v>21</v>
      </c>
      <c r="AB6" s="10" t="s">
        <v>11</v>
      </c>
      <c r="AC6" s="11"/>
      <c r="AD6" s="8" t="s">
        <v>9</v>
      </c>
      <c r="AE6" s="9" t="s">
        <v>102</v>
      </c>
      <c r="AF6" s="44" t="s">
        <v>21</v>
      </c>
      <c r="AG6" s="10" t="s">
        <v>11</v>
      </c>
      <c r="AH6" s="11"/>
      <c r="AI6" s="8" t="s">
        <v>9</v>
      </c>
      <c r="AJ6" s="9" t="s">
        <v>102</v>
      </c>
      <c r="AK6" s="44" t="s">
        <v>21</v>
      </c>
      <c r="AL6" s="10" t="s">
        <v>11</v>
      </c>
      <c r="AM6" s="12"/>
      <c r="AN6" s="67"/>
    </row>
    <row r="7" spans="1:40" ht="13.5" thickBot="1">
      <c r="A7" s="223" t="s">
        <v>104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244"/>
      <c r="P7" s="244"/>
      <c r="Q7" s="244"/>
      <c r="R7" s="244"/>
      <c r="S7" s="245"/>
      <c r="T7" s="244"/>
      <c r="U7" s="244"/>
      <c r="V7" s="244"/>
      <c r="W7" s="244"/>
      <c r="X7" s="245"/>
      <c r="Y7" s="244"/>
      <c r="Z7" s="244"/>
      <c r="AA7" s="244"/>
      <c r="AB7" s="244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6"/>
      <c r="AN7" s="67"/>
    </row>
    <row r="8" spans="1:40" ht="33.75">
      <c r="A8" s="54">
        <v>1</v>
      </c>
      <c r="B8" s="49" t="s">
        <v>29</v>
      </c>
      <c r="C8" s="13"/>
      <c r="D8" s="72" t="s">
        <v>36</v>
      </c>
      <c r="E8" s="65">
        <f>SUM(F8,H8,I8,G8)</f>
        <v>105</v>
      </c>
      <c r="F8" s="14">
        <f aca="true" t="shared" si="0" ref="F8:G16">SUM(J8,O8,T8,Y8,AD8,AI8)</f>
        <v>0</v>
      </c>
      <c r="G8" s="14">
        <f>SUM(K8,P8,U8,Z8,AE8,AJ8)</f>
        <v>0</v>
      </c>
      <c r="H8" s="14">
        <f aca="true" t="shared" si="1" ref="H8:H16">SUM(L8,Q8,V8,AA8,AF8,AK8)</f>
        <v>105</v>
      </c>
      <c r="I8" s="57">
        <f aca="true" t="shared" si="2" ref="I8:I16">SUM(M8,R8,W8,AB8,AG8,AL8)</f>
        <v>0</v>
      </c>
      <c r="J8" s="13"/>
      <c r="K8" s="15"/>
      <c r="L8" s="15">
        <v>30</v>
      </c>
      <c r="M8" s="15"/>
      <c r="N8" s="194">
        <v>3</v>
      </c>
      <c r="O8" s="17"/>
      <c r="P8" s="18"/>
      <c r="Q8" s="128">
        <v>30</v>
      </c>
      <c r="R8" s="15"/>
      <c r="S8" s="194">
        <v>3</v>
      </c>
      <c r="T8" s="17"/>
      <c r="U8" s="128"/>
      <c r="V8" s="128">
        <v>15</v>
      </c>
      <c r="W8" s="18"/>
      <c r="X8" s="194">
        <v>2</v>
      </c>
      <c r="Y8" s="13"/>
      <c r="Z8" s="128"/>
      <c r="AA8" s="128">
        <v>15</v>
      </c>
      <c r="AB8" s="18"/>
      <c r="AC8" s="194">
        <v>2</v>
      </c>
      <c r="AD8" s="183"/>
      <c r="AE8" s="184"/>
      <c r="AF8" s="184">
        <v>15</v>
      </c>
      <c r="AG8" s="188"/>
      <c r="AH8" s="194">
        <v>2</v>
      </c>
      <c r="AI8" s="183"/>
      <c r="AJ8" s="184"/>
      <c r="AK8" s="184"/>
      <c r="AL8" s="200"/>
      <c r="AM8" s="194"/>
      <c r="AN8" s="67"/>
    </row>
    <row r="9" spans="1:42" ht="33.75">
      <c r="A9" s="54">
        <v>2</v>
      </c>
      <c r="B9" s="49" t="s">
        <v>86</v>
      </c>
      <c r="C9" s="13"/>
      <c r="D9" s="72" t="s">
        <v>85</v>
      </c>
      <c r="E9" s="65">
        <f aca="true" t="shared" si="3" ref="E9:E16">SUM(F9,H9,I9,G9)</f>
        <v>90</v>
      </c>
      <c r="F9" s="14">
        <f t="shared" si="0"/>
        <v>0</v>
      </c>
      <c r="G9" s="14">
        <f t="shared" si="0"/>
        <v>0</v>
      </c>
      <c r="H9" s="14">
        <f t="shared" si="1"/>
        <v>90</v>
      </c>
      <c r="I9" s="57">
        <f t="shared" si="2"/>
        <v>0</v>
      </c>
      <c r="J9" s="13"/>
      <c r="K9" s="15"/>
      <c r="L9" s="15"/>
      <c r="M9" s="15"/>
      <c r="N9" s="16"/>
      <c r="O9" s="13"/>
      <c r="P9" s="15"/>
      <c r="Q9" s="128"/>
      <c r="R9" s="15"/>
      <c r="S9" s="16"/>
      <c r="T9" s="13"/>
      <c r="U9" s="128"/>
      <c r="V9" s="128">
        <v>30</v>
      </c>
      <c r="W9" s="15"/>
      <c r="X9" s="16">
        <v>2</v>
      </c>
      <c r="Y9" s="13"/>
      <c r="Z9" s="128"/>
      <c r="AA9" s="128">
        <v>30</v>
      </c>
      <c r="AB9" s="18"/>
      <c r="AC9" s="16">
        <v>2</v>
      </c>
      <c r="AD9" s="189"/>
      <c r="AE9" s="128"/>
      <c r="AF9" s="128">
        <v>30</v>
      </c>
      <c r="AG9" s="28"/>
      <c r="AH9" s="78">
        <v>2</v>
      </c>
      <c r="AI9" s="185"/>
      <c r="AJ9" s="128"/>
      <c r="AK9" s="128"/>
      <c r="AL9" s="18"/>
      <c r="AM9" s="19"/>
      <c r="AN9" s="67"/>
      <c r="AP9" s="158"/>
    </row>
    <row r="10" spans="1:40" ht="33.75">
      <c r="A10" s="54">
        <v>3</v>
      </c>
      <c r="B10" s="49" t="s">
        <v>30</v>
      </c>
      <c r="C10" s="17"/>
      <c r="D10" s="62" t="s">
        <v>36</v>
      </c>
      <c r="E10" s="65">
        <f t="shared" si="3"/>
        <v>105</v>
      </c>
      <c r="F10" s="38">
        <f t="shared" si="0"/>
        <v>0</v>
      </c>
      <c r="G10" s="14">
        <f t="shared" si="0"/>
        <v>0</v>
      </c>
      <c r="H10" s="38">
        <f t="shared" si="1"/>
        <v>105</v>
      </c>
      <c r="I10" s="41">
        <f t="shared" si="2"/>
        <v>0</v>
      </c>
      <c r="J10" s="17"/>
      <c r="K10" s="15"/>
      <c r="L10" s="18">
        <v>30</v>
      </c>
      <c r="M10" s="18"/>
      <c r="N10" s="19">
        <v>3</v>
      </c>
      <c r="O10" s="17"/>
      <c r="P10" s="15"/>
      <c r="Q10" s="128">
        <v>30</v>
      </c>
      <c r="R10" s="18"/>
      <c r="S10" s="19">
        <v>2</v>
      </c>
      <c r="T10" s="17"/>
      <c r="U10" s="128"/>
      <c r="V10" s="128">
        <v>15</v>
      </c>
      <c r="W10" s="18"/>
      <c r="X10" s="19">
        <v>2</v>
      </c>
      <c r="Y10" s="17"/>
      <c r="Z10" s="128"/>
      <c r="AA10" s="128">
        <v>15</v>
      </c>
      <c r="AB10" s="18"/>
      <c r="AC10" s="16">
        <v>2</v>
      </c>
      <c r="AD10" s="189"/>
      <c r="AE10" s="128"/>
      <c r="AF10" s="128">
        <v>15</v>
      </c>
      <c r="AG10" s="28"/>
      <c r="AH10" s="78">
        <v>2</v>
      </c>
      <c r="AI10" s="185"/>
      <c r="AJ10" s="128"/>
      <c r="AK10" s="128"/>
      <c r="AL10" s="18"/>
      <c r="AM10" s="19"/>
      <c r="AN10" s="67"/>
    </row>
    <row r="11" spans="1:40" ht="45">
      <c r="A11" s="53">
        <v>4</v>
      </c>
      <c r="B11" s="49" t="s">
        <v>31</v>
      </c>
      <c r="C11" s="17">
        <v>3.5</v>
      </c>
      <c r="D11" s="28" t="s">
        <v>24</v>
      </c>
      <c r="E11" s="65">
        <f t="shared" si="3"/>
        <v>300</v>
      </c>
      <c r="F11" s="38">
        <f t="shared" si="0"/>
        <v>0</v>
      </c>
      <c r="G11" s="14">
        <f t="shared" si="0"/>
        <v>0</v>
      </c>
      <c r="H11" s="38">
        <f t="shared" si="1"/>
        <v>300</v>
      </c>
      <c r="I11" s="41">
        <f t="shared" si="2"/>
        <v>0</v>
      </c>
      <c r="J11" s="17"/>
      <c r="K11" s="15"/>
      <c r="L11" s="18">
        <v>60</v>
      </c>
      <c r="M11" s="18"/>
      <c r="N11" s="19">
        <v>4</v>
      </c>
      <c r="O11" s="17"/>
      <c r="P11" s="15"/>
      <c r="Q11" s="128">
        <v>60</v>
      </c>
      <c r="R11" s="18"/>
      <c r="S11" s="19">
        <v>4</v>
      </c>
      <c r="T11" s="17"/>
      <c r="U11" s="128"/>
      <c r="V11" s="128">
        <v>60</v>
      </c>
      <c r="W11" s="18"/>
      <c r="X11" s="19">
        <v>5</v>
      </c>
      <c r="Y11" s="17"/>
      <c r="Z11" s="128"/>
      <c r="AA11" s="128">
        <v>60</v>
      </c>
      <c r="AB11" s="18"/>
      <c r="AC11" s="16">
        <v>4</v>
      </c>
      <c r="AD11" s="189"/>
      <c r="AE11" s="128"/>
      <c r="AF11" s="128">
        <v>60</v>
      </c>
      <c r="AG11" s="28"/>
      <c r="AH11" s="78">
        <v>5</v>
      </c>
      <c r="AI11" s="185"/>
      <c r="AJ11" s="128"/>
      <c r="AK11" s="128"/>
      <c r="AL11" s="18"/>
      <c r="AM11" s="19"/>
      <c r="AN11" s="67"/>
    </row>
    <row r="12" spans="1:40" ht="15.75" customHeight="1">
      <c r="A12" s="54">
        <v>5</v>
      </c>
      <c r="B12" s="127" t="s">
        <v>23</v>
      </c>
      <c r="C12" s="20"/>
      <c r="D12" s="79">
        <v>1</v>
      </c>
      <c r="E12" s="65">
        <f t="shared" si="3"/>
        <v>30</v>
      </c>
      <c r="F12" s="38">
        <f t="shared" si="0"/>
        <v>15</v>
      </c>
      <c r="G12" s="14">
        <f t="shared" si="0"/>
        <v>0</v>
      </c>
      <c r="H12" s="38">
        <f t="shared" si="1"/>
        <v>0</v>
      </c>
      <c r="I12" s="41">
        <f t="shared" si="2"/>
        <v>15</v>
      </c>
      <c r="J12" s="17">
        <v>15</v>
      </c>
      <c r="K12" s="15"/>
      <c r="L12" s="18"/>
      <c r="M12" s="18">
        <v>15</v>
      </c>
      <c r="N12" s="19">
        <v>2</v>
      </c>
      <c r="O12" s="17"/>
      <c r="P12" s="15"/>
      <c r="Q12" s="128"/>
      <c r="R12" s="18"/>
      <c r="S12" s="19"/>
      <c r="T12" s="17"/>
      <c r="U12" s="128"/>
      <c r="V12" s="128"/>
      <c r="W12" s="18"/>
      <c r="X12" s="19"/>
      <c r="Y12" s="17"/>
      <c r="Z12" s="128"/>
      <c r="AA12" s="128"/>
      <c r="AB12" s="18"/>
      <c r="AC12" s="16"/>
      <c r="AD12" s="189"/>
      <c r="AE12" s="128"/>
      <c r="AF12" s="128"/>
      <c r="AG12" s="28"/>
      <c r="AH12" s="78"/>
      <c r="AI12" s="185"/>
      <c r="AJ12" s="128"/>
      <c r="AK12" s="128"/>
      <c r="AL12" s="18"/>
      <c r="AM12" s="19"/>
      <c r="AN12" s="67"/>
    </row>
    <row r="13" spans="1:40" ht="33.75">
      <c r="A13" s="54">
        <v>6</v>
      </c>
      <c r="B13" s="127" t="s">
        <v>37</v>
      </c>
      <c r="C13" s="20"/>
      <c r="D13" s="79">
        <v>3</v>
      </c>
      <c r="E13" s="65">
        <f t="shared" si="3"/>
        <v>30</v>
      </c>
      <c r="F13" s="38">
        <f t="shared" si="0"/>
        <v>15</v>
      </c>
      <c r="G13" s="14">
        <f t="shared" si="0"/>
        <v>0</v>
      </c>
      <c r="H13" s="38">
        <f t="shared" si="1"/>
        <v>0</v>
      </c>
      <c r="I13" s="41">
        <f t="shared" si="2"/>
        <v>15</v>
      </c>
      <c r="J13" s="17"/>
      <c r="K13" s="15"/>
      <c r="L13" s="18"/>
      <c r="M13" s="18"/>
      <c r="N13" s="19"/>
      <c r="O13" s="17"/>
      <c r="P13" s="15"/>
      <c r="Q13" s="128"/>
      <c r="R13" s="18"/>
      <c r="S13" s="19"/>
      <c r="T13" s="17">
        <v>15</v>
      </c>
      <c r="U13" s="128"/>
      <c r="V13" s="128"/>
      <c r="W13" s="18">
        <v>15</v>
      </c>
      <c r="X13" s="19">
        <v>3</v>
      </c>
      <c r="Y13" s="17"/>
      <c r="Z13" s="128"/>
      <c r="AA13" s="128"/>
      <c r="AB13" s="18"/>
      <c r="AC13" s="16"/>
      <c r="AD13" s="189"/>
      <c r="AE13" s="128"/>
      <c r="AF13" s="128"/>
      <c r="AG13" s="28"/>
      <c r="AH13" s="78"/>
      <c r="AI13" s="185"/>
      <c r="AJ13" s="128"/>
      <c r="AK13" s="128"/>
      <c r="AL13" s="18"/>
      <c r="AM13" s="19"/>
      <c r="AN13" s="67"/>
    </row>
    <row r="14" spans="1:40" ht="16.5" customHeight="1">
      <c r="A14" s="53">
        <v>7</v>
      </c>
      <c r="B14" s="49" t="s">
        <v>22</v>
      </c>
      <c r="C14" s="17">
        <v>2</v>
      </c>
      <c r="D14" s="28">
        <v>2</v>
      </c>
      <c r="E14" s="65">
        <f t="shared" si="3"/>
        <v>45</v>
      </c>
      <c r="F14" s="38">
        <f t="shared" si="0"/>
        <v>15</v>
      </c>
      <c r="G14" s="14">
        <f t="shared" si="0"/>
        <v>30</v>
      </c>
      <c r="H14" s="38">
        <f t="shared" si="1"/>
        <v>0</v>
      </c>
      <c r="I14" s="41">
        <f t="shared" si="2"/>
        <v>0</v>
      </c>
      <c r="J14" s="17"/>
      <c r="K14" s="15"/>
      <c r="L14" s="18"/>
      <c r="M14" s="18"/>
      <c r="N14" s="19"/>
      <c r="O14" s="17">
        <v>15</v>
      </c>
      <c r="P14" s="15">
        <v>30</v>
      </c>
      <c r="Q14" s="128"/>
      <c r="R14" s="18"/>
      <c r="S14" s="19">
        <v>3</v>
      </c>
      <c r="T14" s="17"/>
      <c r="U14" s="128"/>
      <c r="V14" s="128"/>
      <c r="W14" s="18"/>
      <c r="X14" s="19"/>
      <c r="Y14" s="17"/>
      <c r="Z14" s="128"/>
      <c r="AA14" s="128"/>
      <c r="AB14" s="18"/>
      <c r="AC14" s="16"/>
      <c r="AD14" s="189"/>
      <c r="AE14" s="128"/>
      <c r="AF14" s="128"/>
      <c r="AG14" s="28"/>
      <c r="AH14" s="78"/>
      <c r="AI14" s="185"/>
      <c r="AJ14" s="128"/>
      <c r="AK14" s="128"/>
      <c r="AL14" s="18"/>
      <c r="AM14" s="19"/>
      <c r="AN14" s="67"/>
    </row>
    <row r="15" spans="1:40" ht="22.5">
      <c r="A15" s="134">
        <v>8</v>
      </c>
      <c r="B15" s="149" t="s">
        <v>28</v>
      </c>
      <c r="C15" s="136"/>
      <c r="D15" s="143">
        <v>1</v>
      </c>
      <c r="E15" s="138">
        <f t="shared" si="3"/>
        <v>30</v>
      </c>
      <c r="F15" s="150">
        <f t="shared" si="0"/>
        <v>0</v>
      </c>
      <c r="G15" s="139">
        <f t="shared" si="0"/>
        <v>30</v>
      </c>
      <c r="H15" s="150">
        <f t="shared" si="1"/>
        <v>0</v>
      </c>
      <c r="I15" s="151">
        <f t="shared" si="2"/>
        <v>0</v>
      </c>
      <c r="J15" s="136"/>
      <c r="K15" s="136">
        <v>30</v>
      </c>
      <c r="L15" s="152"/>
      <c r="M15" s="152"/>
      <c r="N15" s="153">
        <v>2</v>
      </c>
      <c r="O15" s="136"/>
      <c r="P15" s="205"/>
      <c r="Q15" s="141"/>
      <c r="R15" s="152"/>
      <c r="S15" s="153"/>
      <c r="T15" s="136"/>
      <c r="U15" s="141"/>
      <c r="V15" s="141"/>
      <c r="W15" s="152"/>
      <c r="X15" s="153"/>
      <c r="Y15" s="136"/>
      <c r="Z15" s="141"/>
      <c r="AA15" s="141"/>
      <c r="AB15" s="152"/>
      <c r="AC15" s="154"/>
      <c r="AD15" s="190"/>
      <c r="AE15" s="141"/>
      <c r="AF15" s="141"/>
      <c r="AG15" s="143"/>
      <c r="AH15" s="153"/>
      <c r="AI15" s="197"/>
      <c r="AJ15" s="141"/>
      <c r="AK15" s="141"/>
      <c r="AL15" s="152"/>
      <c r="AM15" s="153"/>
      <c r="AN15" s="67"/>
    </row>
    <row r="16" spans="1:40" ht="34.5" thickBot="1">
      <c r="A16" s="134">
        <v>9</v>
      </c>
      <c r="B16" s="165" t="s">
        <v>107</v>
      </c>
      <c r="C16" s="136">
        <v>5</v>
      </c>
      <c r="D16" s="143" t="s">
        <v>12</v>
      </c>
      <c r="E16" s="138">
        <f t="shared" si="3"/>
        <v>120</v>
      </c>
      <c r="F16" s="150">
        <f t="shared" si="0"/>
        <v>0</v>
      </c>
      <c r="G16" s="139">
        <f t="shared" si="0"/>
        <v>120</v>
      </c>
      <c r="H16" s="150">
        <f t="shared" si="1"/>
        <v>0</v>
      </c>
      <c r="I16" s="151">
        <f t="shared" si="2"/>
        <v>0</v>
      </c>
      <c r="J16" s="136"/>
      <c r="K16" s="192"/>
      <c r="L16" s="199"/>
      <c r="M16" s="199"/>
      <c r="N16" s="202"/>
      <c r="O16" s="198"/>
      <c r="P16" s="219">
        <v>30</v>
      </c>
      <c r="Q16" s="192"/>
      <c r="R16" s="199"/>
      <c r="S16" s="202">
        <v>2</v>
      </c>
      <c r="T16" s="198"/>
      <c r="U16" s="192">
        <v>30</v>
      </c>
      <c r="V16" s="192"/>
      <c r="W16" s="199"/>
      <c r="X16" s="202">
        <v>2</v>
      </c>
      <c r="Y16" s="198"/>
      <c r="Z16" s="192">
        <v>30</v>
      </c>
      <c r="AA16" s="192"/>
      <c r="AB16" s="199"/>
      <c r="AC16" s="202">
        <v>2</v>
      </c>
      <c r="AD16" s="220"/>
      <c r="AE16" s="192">
        <v>30</v>
      </c>
      <c r="AF16" s="192"/>
      <c r="AG16" s="193"/>
      <c r="AH16" s="195">
        <v>2</v>
      </c>
      <c r="AI16" s="191"/>
      <c r="AJ16" s="198"/>
      <c r="AK16" s="199"/>
      <c r="AL16" s="201"/>
      <c r="AM16" s="195"/>
      <c r="AN16" s="67"/>
    </row>
    <row r="17" spans="1:40" ht="13.5" thickBot="1">
      <c r="A17" s="239" t="s">
        <v>15</v>
      </c>
      <c r="B17" s="240"/>
      <c r="C17" s="240"/>
      <c r="D17" s="241"/>
      <c r="E17" s="179">
        <f aca="true" t="shared" si="4" ref="E17:AM17">SUM(E8:E16)</f>
        <v>855</v>
      </c>
      <c r="F17" s="180">
        <f t="shared" si="4"/>
        <v>45</v>
      </c>
      <c r="G17" s="180">
        <f t="shared" si="4"/>
        <v>180</v>
      </c>
      <c r="H17" s="180">
        <f t="shared" si="4"/>
        <v>600</v>
      </c>
      <c r="I17" s="159">
        <f t="shared" si="4"/>
        <v>30</v>
      </c>
      <c r="J17" s="181">
        <f t="shared" si="4"/>
        <v>15</v>
      </c>
      <c r="K17" s="215">
        <f t="shared" si="4"/>
        <v>30</v>
      </c>
      <c r="L17" s="187">
        <f t="shared" si="4"/>
        <v>120</v>
      </c>
      <c r="M17" s="217">
        <f t="shared" si="4"/>
        <v>15</v>
      </c>
      <c r="N17" s="218">
        <f t="shared" si="4"/>
        <v>14</v>
      </c>
      <c r="O17" s="215">
        <f t="shared" si="4"/>
        <v>15</v>
      </c>
      <c r="P17" s="187">
        <f t="shared" si="4"/>
        <v>60</v>
      </c>
      <c r="Q17" s="187">
        <f t="shared" si="4"/>
        <v>120</v>
      </c>
      <c r="R17" s="216">
        <f t="shared" si="4"/>
        <v>0</v>
      </c>
      <c r="S17" s="218">
        <f t="shared" si="4"/>
        <v>14</v>
      </c>
      <c r="T17" s="215">
        <f t="shared" si="4"/>
        <v>15</v>
      </c>
      <c r="U17" s="187">
        <f t="shared" si="4"/>
        <v>30</v>
      </c>
      <c r="V17" s="187">
        <f t="shared" si="4"/>
        <v>120</v>
      </c>
      <c r="W17" s="216">
        <f t="shared" si="4"/>
        <v>15</v>
      </c>
      <c r="X17" s="218">
        <f t="shared" si="4"/>
        <v>16</v>
      </c>
      <c r="Y17" s="215">
        <f t="shared" si="4"/>
        <v>0</v>
      </c>
      <c r="Z17" s="187">
        <f t="shared" si="4"/>
        <v>30</v>
      </c>
      <c r="AA17" s="187">
        <f t="shared" si="4"/>
        <v>120</v>
      </c>
      <c r="AB17" s="216">
        <f t="shared" si="4"/>
        <v>0</v>
      </c>
      <c r="AC17" s="218">
        <f t="shared" si="4"/>
        <v>12</v>
      </c>
      <c r="AD17" s="215">
        <f t="shared" si="4"/>
        <v>0</v>
      </c>
      <c r="AE17" s="187">
        <f t="shared" si="4"/>
        <v>30</v>
      </c>
      <c r="AF17" s="187">
        <f t="shared" si="4"/>
        <v>120</v>
      </c>
      <c r="AG17" s="216">
        <f t="shared" si="4"/>
        <v>0</v>
      </c>
      <c r="AH17" s="214">
        <f>SUM(AH8:AH16)</f>
        <v>13</v>
      </c>
      <c r="AI17" s="215">
        <f t="shared" si="4"/>
        <v>0</v>
      </c>
      <c r="AJ17" s="187">
        <f t="shared" si="4"/>
        <v>0</v>
      </c>
      <c r="AK17" s="187">
        <f t="shared" si="4"/>
        <v>0</v>
      </c>
      <c r="AL17" s="216">
        <f t="shared" si="4"/>
        <v>0</v>
      </c>
      <c r="AM17" s="214">
        <f t="shared" si="4"/>
        <v>0</v>
      </c>
      <c r="AN17" s="67"/>
    </row>
    <row r="18" spans="1:40" ht="13.5" thickBot="1">
      <c r="A18" s="239" t="s">
        <v>105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1"/>
      <c r="AN18" s="67"/>
    </row>
    <row r="19" spans="1:40" ht="22.5">
      <c r="A19" s="50">
        <v>10</v>
      </c>
      <c r="B19" s="161" t="s">
        <v>32</v>
      </c>
      <c r="C19" s="60">
        <v>3</v>
      </c>
      <c r="D19" s="72">
        <v>2.3</v>
      </c>
      <c r="E19" s="65">
        <f aca="true" t="shared" si="5" ref="E19:E38">SUM(F19,H19,I19)</f>
        <v>30</v>
      </c>
      <c r="F19" s="14">
        <f aca="true" t="shared" si="6" ref="F19:F44">SUM(J19,O19,T19,Y19,AD19,AI19)</f>
        <v>30</v>
      </c>
      <c r="G19" s="14">
        <f aca="true" t="shared" si="7" ref="G19:G44">SUM(K19,P19,U19,Z19,AE19,AJ19)</f>
        <v>30</v>
      </c>
      <c r="H19" s="14">
        <f aca="true" t="shared" si="8" ref="H19:H44">SUM(L19,Q19,V19,AA19,AF19,AK19)</f>
        <v>0</v>
      </c>
      <c r="I19" s="57">
        <f aca="true" t="shared" si="9" ref="I19:I44">SUM(M19,R19,W19,AB19,AG19,AL19)</f>
        <v>0</v>
      </c>
      <c r="J19" s="13"/>
      <c r="K19" s="47"/>
      <c r="L19" s="15"/>
      <c r="M19" s="39"/>
      <c r="N19" s="194"/>
      <c r="O19" s="13">
        <v>15</v>
      </c>
      <c r="P19" s="172">
        <v>15</v>
      </c>
      <c r="Q19" s="172"/>
      <c r="R19" s="39"/>
      <c r="S19" s="194">
        <v>3</v>
      </c>
      <c r="T19" s="13">
        <v>15</v>
      </c>
      <c r="U19" s="172">
        <v>15</v>
      </c>
      <c r="V19" s="172"/>
      <c r="W19" s="15"/>
      <c r="X19" s="194">
        <v>4</v>
      </c>
      <c r="Y19" s="183"/>
      <c r="Z19" s="184"/>
      <c r="AA19" s="184"/>
      <c r="AB19" s="200"/>
      <c r="AC19" s="194"/>
      <c r="AD19" s="183"/>
      <c r="AE19" s="184"/>
      <c r="AF19" s="184"/>
      <c r="AG19" s="188"/>
      <c r="AH19" s="194"/>
      <c r="AI19" s="51"/>
      <c r="AJ19" s="182"/>
      <c r="AK19" s="182"/>
      <c r="AL19" s="207"/>
      <c r="AM19" s="210"/>
      <c r="AN19" s="67"/>
    </row>
    <row r="20" spans="1:41" ht="16.5" customHeight="1">
      <c r="A20" s="52">
        <v>11</v>
      </c>
      <c r="B20" s="161" t="s">
        <v>33</v>
      </c>
      <c r="C20" s="61">
        <v>1</v>
      </c>
      <c r="D20" s="62">
        <v>1</v>
      </c>
      <c r="E20" s="65">
        <f t="shared" si="5"/>
        <v>30</v>
      </c>
      <c r="F20" s="14">
        <f t="shared" si="6"/>
        <v>15</v>
      </c>
      <c r="G20" s="14">
        <f t="shared" si="7"/>
        <v>0</v>
      </c>
      <c r="H20" s="14">
        <f t="shared" si="8"/>
        <v>0</v>
      </c>
      <c r="I20" s="57">
        <f t="shared" si="9"/>
        <v>15</v>
      </c>
      <c r="J20" s="17">
        <v>15</v>
      </c>
      <c r="K20" s="45"/>
      <c r="L20" s="18"/>
      <c r="M20" s="28">
        <v>15</v>
      </c>
      <c r="N20" s="19">
        <v>3</v>
      </c>
      <c r="O20" s="17"/>
      <c r="P20" s="128"/>
      <c r="Q20" s="128"/>
      <c r="R20" s="28"/>
      <c r="S20" s="19"/>
      <c r="T20" s="17"/>
      <c r="U20" s="128"/>
      <c r="V20" s="128"/>
      <c r="W20" s="18"/>
      <c r="X20" s="19"/>
      <c r="Y20" s="185"/>
      <c r="Z20" s="128"/>
      <c r="AA20" s="128"/>
      <c r="AB20" s="18"/>
      <c r="AC20" s="19"/>
      <c r="AD20" s="185"/>
      <c r="AE20" s="128"/>
      <c r="AF20" s="128"/>
      <c r="AG20" s="28"/>
      <c r="AH20" s="19"/>
      <c r="AI20" s="75"/>
      <c r="AJ20" s="173"/>
      <c r="AK20" s="173"/>
      <c r="AL20" s="208"/>
      <c r="AM20" s="211"/>
      <c r="AN20" s="67"/>
      <c r="AO20" s="155"/>
    </row>
    <row r="21" spans="1:40" ht="28.5" customHeight="1">
      <c r="A21" s="50">
        <v>12</v>
      </c>
      <c r="B21" s="162" t="s">
        <v>34</v>
      </c>
      <c r="C21" s="61">
        <v>1</v>
      </c>
      <c r="D21" s="62">
        <v>1</v>
      </c>
      <c r="E21" s="65">
        <f t="shared" si="5"/>
        <v>30</v>
      </c>
      <c r="F21" s="14">
        <f t="shared" si="6"/>
        <v>30</v>
      </c>
      <c r="G21" s="14">
        <f t="shared" si="7"/>
        <v>15</v>
      </c>
      <c r="H21" s="14">
        <f t="shared" si="8"/>
        <v>0</v>
      </c>
      <c r="I21" s="57">
        <f t="shared" si="9"/>
        <v>0</v>
      </c>
      <c r="J21" s="17">
        <v>30</v>
      </c>
      <c r="K21" s="45">
        <v>15</v>
      </c>
      <c r="L21" s="18"/>
      <c r="M21" s="28"/>
      <c r="N21" s="19">
        <v>4</v>
      </c>
      <c r="O21" s="17"/>
      <c r="P21" s="128"/>
      <c r="Q21" s="128"/>
      <c r="R21" s="28"/>
      <c r="S21" s="19"/>
      <c r="T21" s="17"/>
      <c r="U21" s="128"/>
      <c r="V21" s="128"/>
      <c r="W21" s="18"/>
      <c r="X21" s="19"/>
      <c r="Y21" s="185"/>
      <c r="Z21" s="128"/>
      <c r="AA21" s="128"/>
      <c r="AB21" s="18"/>
      <c r="AC21" s="19"/>
      <c r="AD21" s="185"/>
      <c r="AE21" s="128"/>
      <c r="AF21" s="128"/>
      <c r="AG21" s="28"/>
      <c r="AH21" s="19"/>
      <c r="AI21" s="75"/>
      <c r="AJ21" s="173"/>
      <c r="AK21" s="173"/>
      <c r="AL21" s="208"/>
      <c r="AM21" s="211"/>
      <c r="AN21" s="67"/>
    </row>
    <row r="22" spans="1:40" ht="46.5" customHeight="1">
      <c r="A22" s="125">
        <v>13</v>
      </c>
      <c r="B22" s="163" t="s">
        <v>43</v>
      </c>
      <c r="C22" s="80"/>
      <c r="D22" s="81">
        <v>2</v>
      </c>
      <c r="E22" s="82">
        <f t="shared" si="5"/>
        <v>30</v>
      </c>
      <c r="F22" s="83">
        <f t="shared" si="6"/>
        <v>0</v>
      </c>
      <c r="G22" s="83">
        <f t="shared" si="7"/>
        <v>0</v>
      </c>
      <c r="H22" s="83">
        <f t="shared" si="8"/>
        <v>0</v>
      </c>
      <c r="I22" s="84">
        <f t="shared" si="9"/>
        <v>30</v>
      </c>
      <c r="J22" s="85"/>
      <c r="K22" s="89"/>
      <c r="L22" s="86"/>
      <c r="M22" s="87"/>
      <c r="N22" s="88"/>
      <c r="O22" s="85"/>
      <c r="P22" s="95"/>
      <c r="Q22" s="95"/>
      <c r="R22" s="87">
        <v>30</v>
      </c>
      <c r="S22" s="88">
        <v>2</v>
      </c>
      <c r="T22" s="85"/>
      <c r="U22" s="95"/>
      <c r="V22" s="95"/>
      <c r="W22" s="86"/>
      <c r="X22" s="88"/>
      <c r="Y22" s="186"/>
      <c r="Z22" s="95"/>
      <c r="AA22" s="95"/>
      <c r="AB22" s="86"/>
      <c r="AC22" s="88"/>
      <c r="AD22" s="186"/>
      <c r="AE22" s="95"/>
      <c r="AF22" s="95"/>
      <c r="AG22" s="87"/>
      <c r="AH22" s="88"/>
      <c r="AI22" s="90"/>
      <c r="AJ22" s="174"/>
      <c r="AK22" s="174"/>
      <c r="AL22" s="209"/>
      <c r="AM22" s="212"/>
      <c r="AN22" s="67"/>
    </row>
    <row r="23" spans="1:40" ht="81" customHeight="1">
      <c r="A23" s="125">
        <v>14</v>
      </c>
      <c r="B23" s="163" t="s">
        <v>94</v>
      </c>
      <c r="C23" s="80"/>
      <c r="D23" s="81">
        <v>2</v>
      </c>
      <c r="E23" s="82">
        <f t="shared" si="5"/>
        <v>30</v>
      </c>
      <c r="F23" s="83">
        <f t="shared" si="6"/>
        <v>0</v>
      </c>
      <c r="G23" s="83">
        <f t="shared" si="7"/>
        <v>0</v>
      </c>
      <c r="H23" s="83">
        <f t="shared" si="8"/>
        <v>0</v>
      </c>
      <c r="I23" s="84">
        <f t="shared" si="9"/>
        <v>30</v>
      </c>
      <c r="J23" s="85"/>
      <c r="K23" s="89"/>
      <c r="L23" s="86"/>
      <c r="M23" s="87"/>
      <c r="N23" s="88"/>
      <c r="O23" s="85"/>
      <c r="P23" s="95"/>
      <c r="Q23" s="95"/>
      <c r="R23" s="87">
        <v>30</v>
      </c>
      <c r="S23" s="88">
        <v>2</v>
      </c>
      <c r="T23" s="85"/>
      <c r="U23" s="95"/>
      <c r="V23" s="95"/>
      <c r="W23" s="86"/>
      <c r="X23" s="88"/>
      <c r="Y23" s="186"/>
      <c r="Z23" s="95"/>
      <c r="AA23" s="95"/>
      <c r="AB23" s="86"/>
      <c r="AC23" s="88"/>
      <c r="AD23" s="186"/>
      <c r="AE23" s="95"/>
      <c r="AF23" s="95"/>
      <c r="AG23" s="87"/>
      <c r="AH23" s="88"/>
      <c r="AI23" s="90"/>
      <c r="AJ23" s="174"/>
      <c r="AK23" s="174"/>
      <c r="AL23" s="209"/>
      <c r="AM23" s="212"/>
      <c r="AN23" s="67"/>
    </row>
    <row r="24" spans="1:40" ht="73.5" customHeight="1">
      <c r="A24" s="126">
        <v>15</v>
      </c>
      <c r="B24" s="163" t="s">
        <v>95</v>
      </c>
      <c r="C24" s="80"/>
      <c r="D24" s="81">
        <v>3</v>
      </c>
      <c r="E24" s="82">
        <f t="shared" si="5"/>
        <v>30</v>
      </c>
      <c r="F24" s="83">
        <f t="shared" si="6"/>
        <v>0</v>
      </c>
      <c r="G24" s="83">
        <f t="shared" si="7"/>
        <v>0</v>
      </c>
      <c r="H24" s="83">
        <f t="shared" si="8"/>
        <v>0</v>
      </c>
      <c r="I24" s="84">
        <f t="shared" si="9"/>
        <v>30</v>
      </c>
      <c r="J24" s="85"/>
      <c r="K24" s="89"/>
      <c r="L24" s="86"/>
      <c r="M24" s="87"/>
      <c r="N24" s="88"/>
      <c r="O24" s="85"/>
      <c r="P24" s="95"/>
      <c r="Q24" s="95"/>
      <c r="R24" s="87"/>
      <c r="S24" s="88"/>
      <c r="T24" s="85"/>
      <c r="U24" s="95"/>
      <c r="V24" s="95"/>
      <c r="W24" s="86">
        <v>30</v>
      </c>
      <c r="X24" s="88">
        <v>2</v>
      </c>
      <c r="Y24" s="186"/>
      <c r="Z24" s="95"/>
      <c r="AA24" s="95"/>
      <c r="AB24" s="86"/>
      <c r="AC24" s="88"/>
      <c r="AD24" s="186"/>
      <c r="AE24" s="95"/>
      <c r="AF24" s="95"/>
      <c r="AG24" s="87"/>
      <c r="AH24" s="88"/>
      <c r="AI24" s="85"/>
      <c r="AJ24" s="95"/>
      <c r="AK24" s="95"/>
      <c r="AL24" s="86"/>
      <c r="AM24" s="88"/>
      <c r="AN24" s="67"/>
    </row>
    <row r="25" spans="1:40" ht="48.75" customHeight="1">
      <c r="A25" s="125">
        <v>16</v>
      </c>
      <c r="B25" s="163" t="s">
        <v>91</v>
      </c>
      <c r="C25" s="80"/>
      <c r="D25" s="81">
        <v>2</v>
      </c>
      <c r="E25" s="82">
        <f t="shared" si="5"/>
        <v>30</v>
      </c>
      <c r="F25" s="83">
        <f t="shared" si="6"/>
        <v>0</v>
      </c>
      <c r="G25" s="83">
        <f t="shared" si="7"/>
        <v>0</v>
      </c>
      <c r="H25" s="83">
        <f t="shared" si="8"/>
        <v>0</v>
      </c>
      <c r="I25" s="84">
        <f t="shared" si="9"/>
        <v>30</v>
      </c>
      <c r="J25" s="85"/>
      <c r="K25" s="89"/>
      <c r="L25" s="86"/>
      <c r="M25" s="87"/>
      <c r="N25" s="88"/>
      <c r="O25" s="85"/>
      <c r="P25" s="95"/>
      <c r="Q25" s="95"/>
      <c r="R25" s="87">
        <v>30</v>
      </c>
      <c r="S25" s="88">
        <v>2</v>
      </c>
      <c r="T25" s="85"/>
      <c r="U25" s="95"/>
      <c r="V25" s="95"/>
      <c r="W25" s="86"/>
      <c r="X25" s="88"/>
      <c r="Y25" s="186"/>
      <c r="Z25" s="95"/>
      <c r="AA25" s="95"/>
      <c r="AB25" s="86"/>
      <c r="AC25" s="88"/>
      <c r="AD25" s="186"/>
      <c r="AE25" s="95"/>
      <c r="AF25" s="95"/>
      <c r="AG25" s="87"/>
      <c r="AH25" s="88"/>
      <c r="AI25" s="85"/>
      <c r="AJ25" s="95"/>
      <c r="AK25" s="95"/>
      <c r="AL25" s="86"/>
      <c r="AM25" s="88"/>
      <c r="AN25" s="67"/>
    </row>
    <row r="26" spans="1:40" ht="64.5" customHeight="1">
      <c r="A26" s="125">
        <v>17</v>
      </c>
      <c r="B26" s="163" t="s">
        <v>92</v>
      </c>
      <c r="C26" s="80"/>
      <c r="D26" s="81">
        <v>3</v>
      </c>
      <c r="E26" s="82">
        <f t="shared" si="5"/>
        <v>30</v>
      </c>
      <c r="F26" s="83">
        <f t="shared" si="6"/>
        <v>0</v>
      </c>
      <c r="G26" s="83">
        <f t="shared" si="7"/>
        <v>0</v>
      </c>
      <c r="H26" s="83">
        <f t="shared" si="8"/>
        <v>0</v>
      </c>
      <c r="I26" s="84">
        <f t="shared" si="9"/>
        <v>30</v>
      </c>
      <c r="J26" s="85"/>
      <c r="K26" s="89"/>
      <c r="L26" s="86"/>
      <c r="M26" s="87"/>
      <c r="N26" s="88"/>
      <c r="O26" s="85"/>
      <c r="P26" s="95"/>
      <c r="Q26" s="95"/>
      <c r="R26" s="87"/>
      <c r="S26" s="88"/>
      <c r="T26" s="85"/>
      <c r="U26" s="95"/>
      <c r="V26" s="95"/>
      <c r="W26" s="86">
        <v>30</v>
      </c>
      <c r="X26" s="88">
        <v>2</v>
      </c>
      <c r="Y26" s="186"/>
      <c r="Z26" s="95"/>
      <c r="AA26" s="95"/>
      <c r="AB26" s="86"/>
      <c r="AC26" s="88"/>
      <c r="AD26" s="186"/>
      <c r="AE26" s="95"/>
      <c r="AF26" s="95"/>
      <c r="AG26" s="87"/>
      <c r="AH26" s="88"/>
      <c r="AI26" s="85"/>
      <c r="AJ26" s="95"/>
      <c r="AK26" s="95"/>
      <c r="AL26" s="86"/>
      <c r="AM26" s="88"/>
      <c r="AN26" s="67"/>
    </row>
    <row r="27" spans="1:40" ht="102.75" customHeight="1">
      <c r="A27" s="125">
        <v>18</v>
      </c>
      <c r="B27" s="163" t="s">
        <v>89</v>
      </c>
      <c r="C27" s="80"/>
      <c r="D27" s="81">
        <v>2</v>
      </c>
      <c r="E27" s="82">
        <f t="shared" si="5"/>
        <v>30</v>
      </c>
      <c r="F27" s="83">
        <f t="shared" si="6"/>
        <v>0</v>
      </c>
      <c r="G27" s="83">
        <f t="shared" si="7"/>
        <v>0</v>
      </c>
      <c r="H27" s="83">
        <f t="shared" si="8"/>
        <v>0</v>
      </c>
      <c r="I27" s="84">
        <f t="shared" si="9"/>
        <v>30</v>
      </c>
      <c r="J27" s="85"/>
      <c r="K27" s="89"/>
      <c r="L27" s="86"/>
      <c r="M27" s="87"/>
      <c r="N27" s="88"/>
      <c r="O27" s="85"/>
      <c r="P27" s="95"/>
      <c r="Q27" s="95"/>
      <c r="R27" s="87">
        <v>30</v>
      </c>
      <c r="S27" s="88">
        <v>2</v>
      </c>
      <c r="T27" s="85"/>
      <c r="U27" s="95"/>
      <c r="V27" s="95"/>
      <c r="W27" s="86"/>
      <c r="X27" s="88"/>
      <c r="Y27" s="186"/>
      <c r="Z27" s="95"/>
      <c r="AA27" s="95"/>
      <c r="AB27" s="86"/>
      <c r="AC27" s="88"/>
      <c r="AD27" s="186"/>
      <c r="AE27" s="95"/>
      <c r="AF27" s="95"/>
      <c r="AG27" s="87"/>
      <c r="AH27" s="88"/>
      <c r="AI27" s="90"/>
      <c r="AJ27" s="174"/>
      <c r="AK27" s="174"/>
      <c r="AL27" s="209"/>
      <c r="AM27" s="212"/>
      <c r="AN27" s="67"/>
    </row>
    <row r="28" spans="1:40" ht="63.75" customHeight="1">
      <c r="A28" s="126">
        <v>19</v>
      </c>
      <c r="B28" s="164" t="s">
        <v>98</v>
      </c>
      <c r="C28" s="108"/>
      <c r="D28" s="114">
        <v>4</v>
      </c>
      <c r="E28" s="115">
        <f t="shared" si="5"/>
        <v>30</v>
      </c>
      <c r="F28" s="83">
        <f t="shared" si="6"/>
        <v>0</v>
      </c>
      <c r="G28" s="83">
        <f t="shared" si="7"/>
        <v>0</v>
      </c>
      <c r="H28" s="83">
        <f t="shared" si="8"/>
        <v>0</v>
      </c>
      <c r="I28" s="84">
        <f t="shared" si="9"/>
        <v>30</v>
      </c>
      <c r="J28" s="108"/>
      <c r="K28" s="109"/>
      <c r="L28" s="113"/>
      <c r="M28" s="110"/>
      <c r="N28" s="206"/>
      <c r="O28" s="85"/>
      <c r="P28" s="95"/>
      <c r="Q28" s="95"/>
      <c r="R28" s="113"/>
      <c r="S28" s="88"/>
      <c r="T28" s="85"/>
      <c r="U28" s="95"/>
      <c r="V28" s="95"/>
      <c r="W28" s="86"/>
      <c r="X28" s="111"/>
      <c r="Y28" s="186"/>
      <c r="Z28" s="95"/>
      <c r="AA28" s="95"/>
      <c r="AB28" s="86">
        <v>30</v>
      </c>
      <c r="AC28" s="88">
        <v>2</v>
      </c>
      <c r="AD28" s="186"/>
      <c r="AE28" s="95"/>
      <c r="AF28" s="95"/>
      <c r="AG28" s="87"/>
      <c r="AH28" s="88"/>
      <c r="AI28" s="85"/>
      <c r="AJ28" s="95"/>
      <c r="AK28" s="95"/>
      <c r="AL28" s="86"/>
      <c r="AM28" s="213"/>
      <c r="AN28" s="67"/>
    </row>
    <row r="29" spans="1:40" ht="61.5" customHeight="1">
      <c r="A29" s="125">
        <v>20</v>
      </c>
      <c r="B29" s="163" t="s">
        <v>97</v>
      </c>
      <c r="C29" s="80"/>
      <c r="D29" s="81">
        <v>4</v>
      </c>
      <c r="E29" s="82">
        <f t="shared" si="5"/>
        <v>30</v>
      </c>
      <c r="F29" s="83">
        <f t="shared" si="6"/>
        <v>0</v>
      </c>
      <c r="G29" s="83">
        <f t="shared" si="7"/>
        <v>0</v>
      </c>
      <c r="H29" s="83">
        <f t="shared" si="8"/>
        <v>0</v>
      </c>
      <c r="I29" s="84">
        <f t="shared" si="9"/>
        <v>30</v>
      </c>
      <c r="J29" s="85"/>
      <c r="K29" s="89"/>
      <c r="L29" s="86"/>
      <c r="M29" s="87"/>
      <c r="N29" s="88"/>
      <c r="O29" s="85"/>
      <c r="P29" s="95"/>
      <c r="Q29" s="95"/>
      <c r="R29" s="87"/>
      <c r="S29" s="88"/>
      <c r="T29" s="85"/>
      <c r="U29" s="95"/>
      <c r="V29" s="95"/>
      <c r="W29" s="86"/>
      <c r="X29" s="88"/>
      <c r="Y29" s="186"/>
      <c r="Z29" s="95"/>
      <c r="AA29" s="95"/>
      <c r="AB29" s="86">
        <v>30</v>
      </c>
      <c r="AC29" s="88">
        <v>2</v>
      </c>
      <c r="AD29" s="186"/>
      <c r="AE29" s="95"/>
      <c r="AF29" s="95"/>
      <c r="AG29" s="87"/>
      <c r="AH29" s="88"/>
      <c r="AI29" s="85"/>
      <c r="AJ29" s="95"/>
      <c r="AK29" s="95"/>
      <c r="AL29" s="86"/>
      <c r="AM29" s="88"/>
      <c r="AN29" s="67"/>
    </row>
    <row r="30" spans="1:55" s="63" customFormat="1" ht="85.5" customHeight="1">
      <c r="A30" s="126">
        <v>21</v>
      </c>
      <c r="B30" s="163" t="s">
        <v>99</v>
      </c>
      <c r="C30" s="80"/>
      <c r="D30" s="81">
        <v>4</v>
      </c>
      <c r="E30" s="82">
        <f t="shared" si="5"/>
        <v>30</v>
      </c>
      <c r="F30" s="83">
        <f t="shared" si="6"/>
        <v>0</v>
      </c>
      <c r="G30" s="83">
        <f t="shared" si="7"/>
        <v>0</v>
      </c>
      <c r="H30" s="83">
        <f t="shared" si="8"/>
        <v>0</v>
      </c>
      <c r="I30" s="84">
        <f t="shared" si="9"/>
        <v>30</v>
      </c>
      <c r="J30" s="85"/>
      <c r="K30" s="89"/>
      <c r="L30" s="86"/>
      <c r="M30" s="87"/>
      <c r="N30" s="88"/>
      <c r="O30" s="85"/>
      <c r="P30" s="95"/>
      <c r="Q30" s="95"/>
      <c r="R30" s="87"/>
      <c r="S30" s="88"/>
      <c r="T30" s="85"/>
      <c r="U30" s="95"/>
      <c r="V30" s="95"/>
      <c r="W30" s="86"/>
      <c r="X30" s="88"/>
      <c r="Y30" s="186"/>
      <c r="Z30" s="95"/>
      <c r="AA30" s="95"/>
      <c r="AB30" s="86">
        <v>30</v>
      </c>
      <c r="AC30" s="88">
        <v>2</v>
      </c>
      <c r="AD30" s="196"/>
      <c r="AE30" s="95"/>
      <c r="AF30" s="95"/>
      <c r="AG30" s="87"/>
      <c r="AH30" s="111"/>
      <c r="AI30" s="85"/>
      <c r="AJ30" s="95"/>
      <c r="AK30" s="95"/>
      <c r="AL30" s="86"/>
      <c r="AM30" s="111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s="63" customFormat="1" ht="103.5" customHeight="1">
      <c r="A31" s="125">
        <v>22</v>
      </c>
      <c r="B31" s="163" t="s">
        <v>100</v>
      </c>
      <c r="C31" s="80"/>
      <c r="D31" s="81">
        <v>5</v>
      </c>
      <c r="E31" s="82">
        <f t="shared" si="5"/>
        <v>30</v>
      </c>
      <c r="F31" s="83">
        <f t="shared" si="6"/>
        <v>0</v>
      </c>
      <c r="G31" s="83">
        <f t="shared" si="7"/>
        <v>0</v>
      </c>
      <c r="H31" s="83">
        <f t="shared" si="8"/>
        <v>0</v>
      </c>
      <c r="I31" s="84">
        <f t="shared" si="9"/>
        <v>30</v>
      </c>
      <c r="J31" s="85"/>
      <c r="K31" s="89"/>
      <c r="L31" s="86"/>
      <c r="M31" s="87"/>
      <c r="N31" s="88"/>
      <c r="O31" s="85"/>
      <c r="P31" s="95"/>
      <c r="Q31" s="95"/>
      <c r="R31" s="87"/>
      <c r="S31" s="88"/>
      <c r="T31" s="85"/>
      <c r="U31" s="95"/>
      <c r="V31" s="95"/>
      <c r="W31" s="86"/>
      <c r="X31" s="88"/>
      <c r="Y31" s="186"/>
      <c r="Z31" s="95"/>
      <c r="AA31" s="95"/>
      <c r="AB31" s="86"/>
      <c r="AC31" s="88"/>
      <c r="AD31" s="196"/>
      <c r="AE31" s="95"/>
      <c r="AF31" s="95"/>
      <c r="AG31" s="87">
        <v>30</v>
      </c>
      <c r="AH31" s="111">
        <v>2</v>
      </c>
      <c r="AI31" s="85"/>
      <c r="AJ31" s="95"/>
      <c r="AK31" s="95"/>
      <c r="AL31" s="86"/>
      <c r="AM31" s="111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</row>
    <row r="32" spans="1:40" ht="71.25" customHeight="1">
      <c r="A32" s="125">
        <v>23</v>
      </c>
      <c r="B32" s="163" t="s">
        <v>38</v>
      </c>
      <c r="C32" s="80"/>
      <c r="D32" s="81">
        <v>5</v>
      </c>
      <c r="E32" s="82">
        <f t="shared" si="5"/>
        <v>0</v>
      </c>
      <c r="F32" s="83">
        <f t="shared" si="6"/>
        <v>0</v>
      </c>
      <c r="G32" s="83">
        <f t="shared" si="7"/>
        <v>30</v>
      </c>
      <c r="H32" s="83">
        <f t="shared" si="8"/>
        <v>0</v>
      </c>
      <c r="I32" s="84">
        <f t="shared" si="9"/>
        <v>0</v>
      </c>
      <c r="J32" s="85"/>
      <c r="K32" s="89"/>
      <c r="L32" s="86"/>
      <c r="M32" s="87"/>
      <c r="N32" s="88"/>
      <c r="O32" s="85"/>
      <c r="P32" s="95"/>
      <c r="Q32" s="95"/>
      <c r="R32" s="87"/>
      <c r="S32" s="88"/>
      <c r="T32" s="85"/>
      <c r="U32" s="95"/>
      <c r="V32" s="95"/>
      <c r="W32" s="86"/>
      <c r="X32" s="88"/>
      <c r="Y32" s="186"/>
      <c r="Z32" s="95"/>
      <c r="AA32" s="95"/>
      <c r="AB32" s="86"/>
      <c r="AC32" s="88"/>
      <c r="AD32" s="186"/>
      <c r="AE32" s="95">
        <v>30</v>
      </c>
      <c r="AF32" s="95"/>
      <c r="AG32" s="87"/>
      <c r="AH32" s="88">
        <v>2</v>
      </c>
      <c r="AI32" s="90"/>
      <c r="AJ32" s="174"/>
      <c r="AK32" s="174"/>
      <c r="AL32" s="209"/>
      <c r="AM32" s="212"/>
      <c r="AN32" s="67"/>
    </row>
    <row r="33" spans="1:40" ht="30" customHeight="1">
      <c r="A33" s="126">
        <v>24</v>
      </c>
      <c r="B33" s="163" t="s">
        <v>42</v>
      </c>
      <c r="C33" s="80"/>
      <c r="D33" s="81">
        <v>4</v>
      </c>
      <c r="E33" s="82">
        <f t="shared" si="5"/>
        <v>0</v>
      </c>
      <c r="F33" s="83">
        <f t="shared" si="6"/>
        <v>0</v>
      </c>
      <c r="G33" s="83">
        <f t="shared" si="7"/>
        <v>30</v>
      </c>
      <c r="H33" s="83">
        <f t="shared" si="8"/>
        <v>0</v>
      </c>
      <c r="I33" s="84">
        <f t="shared" si="9"/>
        <v>0</v>
      </c>
      <c r="J33" s="85"/>
      <c r="K33" s="89"/>
      <c r="L33" s="86"/>
      <c r="M33" s="87"/>
      <c r="N33" s="88"/>
      <c r="O33" s="85"/>
      <c r="P33" s="95"/>
      <c r="Q33" s="95"/>
      <c r="R33" s="87"/>
      <c r="S33" s="88"/>
      <c r="T33" s="85"/>
      <c r="U33" s="95"/>
      <c r="V33" s="95"/>
      <c r="W33" s="86"/>
      <c r="X33" s="88"/>
      <c r="Y33" s="186"/>
      <c r="Z33" s="95">
        <v>30</v>
      </c>
      <c r="AA33" s="95"/>
      <c r="AB33" s="86"/>
      <c r="AC33" s="88">
        <v>2</v>
      </c>
      <c r="AD33" s="186"/>
      <c r="AE33" s="95"/>
      <c r="AF33" s="95"/>
      <c r="AG33" s="87"/>
      <c r="AH33" s="88"/>
      <c r="AI33" s="90"/>
      <c r="AJ33" s="174"/>
      <c r="AK33" s="174"/>
      <c r="AL33" s="209"/>
      <c r="AM33" s="212"/>
      <c r="AN33" s="67"/>
    </row>
    <row r="34" spans="1:41" ht="51.75" customHeight="1">
      <c r="A34" s="126">
        <v>25</v>
      </c>
      <c r="B34" s="163" t="s">
        <v>90</v>
      </c>
      <c r="C34" s="80"/>
      <c r="D34" s="81">
        <v>5</v>
      </c>
      <c r="E34" s="82">
        <f t="shared" si="5"/>
        <v>30</v>
      </c>
      <c r="F34" s="83">
        <f t="shared" si="6"/>
        <v>0</v>
      </c>
      <c r="G34" s="83">
        <f t="shared" si="7"/>
        <v>0</v>
      </c>
      <c r="H34" s="83">
        <f t="shared" si="8"/>
        <v>30</v>
      </c>
      <c r="I34" s="84">
        <f t="shared" si="9"/>
        <v>0</v>
      </c>
      <c r="J34" s="85"/>
      <c r="K34" s="89"/>
      <c r="L34" s="86"/>
      <c r="M34" s="87"/>
      <c r="N34" s="88"/>
      <c r="O34" s="85"/>
      <c r="P34" s="95"/>
      <c r="Q34" s="95"/>
      <c r="R34" s="87"/>
      <c r="S34" s="88"/>
      <c r="T34" s="85"/>
      <c r="U34" s="95"/>
      <c r="V34" s="95"/>
      <c r="W34" s="86"/>
      <c r="X34" s="88"/>
      <c r="Y34" s="186"/>
      <c r="Z34" s="95"/>
      <c r="AA34" s="95"/>
      <c r="AB34" s="86"/>
      <c r="AC34" s="88"/>
      <c r="AD34" s="186"/>
      <c r="AE34" s="95"/>
      <c r="AF34" s="95">
        <v>30</v>
      </c>
      <c r="AG34" s="87"/>
      <c r="AH34" s="88">
        <v>2</v>
      </c>
      <c r="AI34" s="85"/>
      <c r="AJ34" s="95"/>
      <c r="AK34" s="95"/>
      <c r="AL34" s="86"/>
      <c r="AM34" s="88"/>
      <c r="AN34" s="67"/>
      <c r="AO34" s="155"/>
    </row>
    <row r="35" spans="1:40" ht="51" customHeight="1">
      <c r="A35" s="125">
        <v>26</v>
      </c>
      <c r="B35" s="163" t="s">
        <v>40</v>
      </c>
      <c r="C35" s="80"/>
      <c r="D35" s="81">
        <v>5</v>
      </c>
      <c r="E35" s="82">
        <f t="shared" si="5"/>
        <v>0</v>
      </c>
      <c r="F35" s="83">
        <f t="shared" si="6"/>
        <v>0</v>
      </c>
      <c r="G35" s="83">
        <f t="shared" si="7"/>
        <v>30</v>
      </c>
      <c r="H35" s="83">
        <f t="shared" si="8"/>
        <v>0</v>
      </c>
      <c r="I35" s="84">
        <f t="shared" si="9"/>
        <v>0</v>
      </c>
      <c r="J35" s="85"/>
      <c r="K35" s="89"/>
      <c r="L35" s="86"/>
      <c r="M35" s="87"/>
      <c r="N35" s="88"/>
      <c r="O35" s="85"/>
      <c r="P35" s="95"/>
      <c r="Q35" s="95"/>
      <c r="R35" s="87"/>
      <c r="S35" s="88"/>
      <c r="T35" s="85"/>
      <c r="U35" s="95"/>
      <c r="V35" s="95"/>
      <c r="W35" s="86"/>
      <c r="X35" s="88"/>
      <c r="Y35" s="186"/>
      <c r="Z35" s="95"/>
      <c r="AA35" s="95"/>
      <c r="AB35" s="86"/>
      <c r="AC35" s="88"/>
      <c r="AD35" s="186"/>
      <c r="AE35" s="95">
        <v>30</v>
      </c>
      <c r="AF35" s="95"/>
      <c r="AG35" s="87"/>
      <c r="AH35" s="88">
        <v>2</v>
      </c>
      <c r="AI35" s="85"/>
      <c r="AJ35" s="95"/>
      <c r="AK35" s="95"/>
      <c r="AL35" s="86"/>
      <c r="AM35" s="88"/>
      <c r="AN35" s="67"/>
    </row>
    <row r="36" spans="1:40" ht="85.5" customHeight="1">
      <c r="A36" s="126">
        <v>27</v>
      </c>
      <c r="B36" s="163" t="s">
        <v>106</v>
      </c>
      <c r="C36" s="80"/>
      <c r="D36" s="81">
        <v>4</v>
      </c>
      <c r="E36" s="82">
        <f t="shared" si="5"/>
        <v>0</v>
      </c>
      <c r="F36" s="83">
        <f t="shared" si="6"/>
        <v>0</v>
      </c>
      <c r="G36" s="83">
        <f t="shared" si="7"/>
        <v>30</v>
      </c>
      <c r="H36" s="83">
        <f t="shared" si="8"/>
        <v>0</v>
      </c>
      <c r="I36" s="84">
        <f t="shared" si="9"/>
        <v>0</v>
      </c>
      <c r="J36" s="85"/>
      <c r="K36" s="89"/>
      <c r="L36" s="86"/>
      <c r="M36" s="87"/>
      <c r="N36" s="88"/>
      <c r="O36" s="85"/>
      <c r="P36" s="95"/>
      <c r="Q36" s="95"/>
      <c r="R36" s="87"/>
      <c r="S36" s="88"/>
      <c r="T36" s="85"/>
      <c r="U36" s="95"/>
      <c r="V36" s="95"/>
      <c r="W36" s="86"/>
      <c r="X36" s="88"/>
      <c r="Y36" s="186"/>
      <c r="Z36" s="95">
        <v>30</v>
      </c>
      <c r="AA36" s="95"/>
      <c r="AB36" s="86"/>
      <c r="AC36" s="88">
        <v>2</v>
      </c>
      <c r="AD36" s="186"/>
      <c r="AE36" s="95"/>
      <c r="AF36" s="95"/>
      <c r="AG36" s="87"/>
      <c r="AH36" s="88"/>
      <c r="AI36" s="85"/>
      <c r="AJ36" s="95"/>
      <c r="AK36" s="95"/>
      <c r="AL36" s="86"/>
      <c r="AM36" s="88"/>
      <c r="AN36" s="67"/>
    </row>
    <row r="37" spans="1:40" ht="48.75" customHeight="1">
      <c r="A37" s="126">
        <v>28</v>
      </c>
      <c r="B37" s="163" t="s">
        <v>41</v>
      </c>
      <c r="C37" s="80"/>
      <c r="D37" s="81">
        <v>6</v>
      </c>
      <c r="E37" s="82">
        <f t="shared" si="5"/>
        <v>0</v>
      </c>
      <c r="F37" s="83">
        <f t="shared" si="6"/>
        <v>0</v>
      </c>
      <c r="G37" s="83">
        <f t="shared" si="7"/>
        <v>30</v>
      </c>
      <c r="H37" s="83">
        <f t="shared" si="8"/>
        <v>0</v>
      </c>
      <c r="I37" s="84">
        <f t="shared" si="9"/>
        <v>0</v>
      </c>
      <c r="J37" s="85"/>
      <c r="K37" s="89"/>
      <c r="L37" s="86"/>
      <c r="M37" s="87"/>
      <c r="N37" s="88"/>
      <c r="O37" s="85"/>
      <c r="P37" s="95"/>
      <c r="Q37" s="95"/>
      <c r="R37" s="87"/>
      <c r="S37" s="88"/>
      <c r="T37" s="85"/>
      <c r="U37" s="95"/>
      <c r="V37" s="95"/>
      <c r="W37" s="86"/>
      <c r="X37" s="88"/>
      <c r="Y37" s="186"/>
      <c r="Z37" s="95"/>
      <c r="AA37" s="95"/>
      <c r="AB37" s="86"/>
      <c r="AC37" s="88"/>
      <c r="AD37" s="186"/>
      <c r="AE37" s="95"/>
      <c r="AF37" s="95"/>
      <c r="AG37" s="87"/>
      <c r="AH37" s="88"/>
      <c r="AI37" s="85"/>
      <c r="AJ37" s="95">
        <v>30</v>
      </c>
      <c r="AK37" s="95"/>
      <c r="AL37" s="86"/>
      <c r="AM37" s="88">
        <v>2</v>
      </c>
      <c r="AN37" s="67"/>
    </row>
    <row r="38" spans="1:40" ht="75.75" customHeight="1">
      <c r="A38" s="126">
        <v>29</v>
      </c>
      <c r="B38" s="163" t="s">
        <v>93</v>
      </c>
      <c r="C38" s="80"/>
      <c r="D38" s="81">
        <v>6</v>
      </c>
      <c r="E38" s="82">
        <f t="shared" si="5"/>
        <v>0</v>
      </c>
      <c r="F38" s="83">
        <f t="shared" si="6"/>
        <v>0</v>
      </c>
      <c r="G38" s="83">
        <f t="shared" si="7"/>
        <v>30</v>
      </c>
      <c r="H38" s="83">
        <f t="shared" si="8"/>
        <v>0</v>
      </c>
      <c r="I38" s="84">
        <f t="shared" si="9"/>
        <v>0</v>
      </c>
      <c r="J38" s="85"/>
      <c r="K38" s="89"/>
      <c r="L38" s="86"/>
      <c r="M38" s="87"/>
      <c r="N38" s="88"/>
      <c r="O38" s="85"/>
      <c r="P38" s="95"/>
      <c r="Q38" s="95"/>
      <c r="R38" s="87"/>
      <c r="S38" s="88"/>
      <c r="T38" s="85"/>
      <c r="U38" s="95"/>
      <c r="V38" s="95"/>
      <c r="W38" s="86"/>
      <c r="X38" s="88"/>
      <c r="Y38" s="186"/>
      <c r="Z38" s="95"/>
      <c r="AA38" s="95"/>
      <c r="AB38" s="86"/>
      <c r="AC38" s="88"/>
      <c r="AD38" s="186"/>
      <c r="AE38" s="95"/>
      <c r="AF38" s="95"/>
      <c r="AG38" s="87"/>
      <c r="AH38" s="88"/>
      <c r="AI38" s="85"/>
      <c r="AJ38" s="95">
        <v>30</v>
      </c>
      <c r="AK38" s="95"/>
      <c r="AL38" s="86"/>
      <c r="AM38" s="88">
        <v>2</v>
      </c>
      <c r="AN38" s="67"/>
    </row>
    <row r="39" spans="1:40" ht="45.75" customHeight="1">
      <c r="A39" s="125">
        <v>30</v>
      </c>
      <c r="B39" s="164" t="s">
        <v>96</v>
      </c>
      <c r="C39" s="108"/>
      <c r="D39" s="81">
        <v>4</v>
      </c>
      <c r="E39" s="115">
        <f aca="true" t="shared" si="10" ref="E39:E44">SUM(F39,H39,I39)</f>
        <v>0</v>
      </c>
      <c r="F39" s="83">
        <f t="shared" si="6"/>
        <v>0</v>
      </c>
      <c r="G39" s="83">
        <f t="shared" si="7"/>
        <v>30</v>
      </c>
      <c r="H39" s="83">
        <f t="shared" si="8"/>
        <v>0</v>
      </c>
      <c r="I39" s="84">
        <f t="shared" si="9"/>
        <v>0</v>
      </c>
      <c r="J39" s="108"/>
      <c r="K39" s="109"/>
      <c r="L39" s="113"/>
      <c r="M39" s="110"/>
      <c r="N39" s="206"/>
      <c r="O39" s="85"/>
      <c r="P39" s="95"/>
      <c r="Q39" s="95"/>
      <c r="R39" s="113"/>
      <c r="S39" s="88"/>
      <c r="T39" s="85"/>
      <c r="U39" s="95"/>
      <c r="V39" s="95"/>
      <c r="W39" s="86"/>
      <c r="X39" s="111"/>
      <c r="Y39" s="186"/>
      <c r="Z39" s="95">
        <v>30</v>
      </c>
      <c r="AA39" s="95"/>
      <c r="AB39" s="86"/>
      <c r="AC39" s="111">
        <v>2</v>
      </c>
      <c r="AD39" s="186"/>
      <c r="AE39" s="95"/>
      <c r="AF39" s="95"/>
      <c r="AG39" s="87"/>
      <c r="AH39" s="88"/>
      <c r="AI39" s="85"/>
      <c r="AJ39" s="95"/>
      <c r="AK39" s="95"/>
      <c r="AL39" s="86"/>
      <c r="AM39" s="213"/>
      <c r="AN39" s="67"/>
    </row>
    <row r="40" spans="1:40" ht="18.75" customHeight="1">
      <c r="A40" s="125">
        <v>31</v>
      </c>
      <c r="B40" s="163" t="s">
        <v>26</v>
      </c>
      <c r="C40" s="80"/>
      <c r="D40" s="81">
        <v>5.6</v>
      </c>
      <c r="E40" s="82">
        <f t="shared" si="10"/>
        <v>60</v>
      </c>
      <c r="F40" s="83">
        <f t="shared" si="6"/>
        <v>0</v>
      </c>
      <c r="G40" s="83">
        <f t="shared" si="7"/>
        <v>0</v>
      </c>
      <c r="H40" s="83">
        <f t="shared" si="8"/>
        <v>0</v>
      </c>
      <c r="I40" s="84">
        <f t="shared" si="9"/>
        <v>60</v>
      </c>
      <c r="J40" s="85"/>
      <c r="K40" s="89"/>
      <c r="L40" s="86"/>
      <c r="M40" s="87"/>
      <c r="N40" s="88"/>
      <c r="O40" s="85"/>
      <c r="P40" s="95"/>
      <c r="Q40" s="95"/>
      <c r="R40" s="87"/>
      <c r="S40" s="88"/>
      <c r="T40" s="85"/>
      <c r="U40" s="95"/>
      <c r="V40" s="95"/>
      <c r="W40" s="86"/>
      <c r="X40" s="88"/>
      <c r="Y40" s="186"/>
      <c r="Z40" s="95"/>
      <c r="AA40" s="95"/>
      <c r="AB40" s="86"/>
      <c r="AC40" s="88"/>
      <c r="AD40" s="186"/>
      <c r="AE40" s="95"/>
      <c r="AF40" s="95"/>
      <c r="AG40" s="87">
        <v>30</v>
      </c>
      <c r="AH40" s="88">
        <v>2</v>
      </c>
      <c r="AI40" s="85"/>
      <c r="AJ40" s="95"/>
      <c r="AK40" s="95"/>
      <c r="AL40" s="86">
        <v>30</v>
      </c>
      <c r="AM40" s="88">
        <v>2</v>
      </c>
      <c r="AN40" s="67"/>
    </row>
    <row r="41" spans="1:40" ht="36" customHeight="1">
      <c r="A41" s="50">
        <v>32</v>
      </c>
      <c r="B41" s="162" t="s">
        <v>39</v>
      </c>
      <c r="C41" s="61">
        <v>2.4</v>
      </c>
      <c r="D41" s="62" t="s">
        <v>111</v>
      </c>
      <c r="E41" s="65">
        <f>SUM(F41,H41,I41)</f>
        <v>60</v>
      </c>
      <c r="F41" s="14">
        <f t="shared" si="6"/>
        <v>60</v>
      </c>
      <c r="G41" s="14">
        <f t="shared" si="7"/>
        <v>120</v>
      </c>
      <c r="H41" s="14">
        <f t="shared" si="8"/>
        <v>0</v>
      </c>
      <c r="I41" s="57">
        <f t="shared" si="9"/>
        <v>0</v>
      </c>
      <c r="J41" s="17">
        <v>15</v>
      </c>
      <c r="K41" s="45">
        <v>30</v>
      </c>
      <c r="L41" s="18"/>
      <c r="M41" s="28"/>
      <c r="N41" s="19">
        <v>4</v>
      </c>
      <c r="O41" s="17">
        <v>15</v>
      </c>
      <c r="P41" s="128">
        <v>30</v>
      </c>
      <c r="Q41" s="128"/>
      <c r="R41" s="28"/>
      <c r="S41" s="19">
        <v>4</v>
      </c>
      <c r="T41" s="17">
        <v>15</v>
      </c>
      <c r="U41" s="128">
        <v>30</v>
      </c>
      <c r="V41" s="128"/>
      <c r="W41" s="18"/>
      <c r="X41" s="19">
        <v>4</v>
      </c>
      <c r="Y41" s="185">
        <v>15</v>
      </c>
      <c r="Z41" s="128">
        <v>30</v>
      </c>
      <c r="AA41" s="128"/>
      <c r="AB41" s="18"/>
      <c r="AC41" s="19">
        <v>5</v>
      </c>
      <c r="AD41" s="185"/>
      <c r="AE41" s="128"/>
      <c r="AF41" s="128"/>
      <c r="AG41" s="28"/>
      <c r="AH41" s="19"/>
      <c r="AI41" s="75"/>
      <c r="AJ41" s="173"/>
      <c r="AK41" s="173"/>
      <c r="AL41" s="208"/>
      <c r="AM41" s="211"/>
      <c r="AN41" s="67"/>
    </row>
    <row r="42" spans="1:40" ht="33.75" customHeight="1">
      <c r="A42" s="52">
        <v>33</v>
      </c>
      <c r="B42" s="162" t="s">
        <v>35</v>
      </c>
      <c r="C42" s="61">
        <v>5</v>
      </c>
      <c r="D42" s="62">
        <v>5</v>
      </c>
      <c r="E42" s="65">
        <f>SUM(F42,H42,I42)</f>
        <v>15</v>
      </c>
      <c r="F42" s="14">
        <f t="shared" si="6"/>
        <v>15</v>
      </c>
      <c r="G42" s="14">
        <f t="shared" si="7"/>
        <v>15</v>
      </c>
      <c r="H42" s="14">
        <f t="shared" si="8"/>
        <v>0</v>
      </c>
      <c r="I42" s="57">
        <f t="shared" si="9"/>
        <v>0</v>
      </c>
      <c r="J42" s="17"/>
      <c r="K42" s="45"/>
      <c r="L42" s="18"/>
      <c r="M42" s="28"/>
      <c r="N42" s="19"/>
      <c r="O42" s="17"/>
      <c r="P42" s="128"/>
      <c r="Q42" s="128"/>
      <c r="R42" s="28"/>
      <c r="S42" s="19"/>
      <c r="T42" s="17"/>
      <c r="U42" s="128"/>
      <c r="V42" s="128"/>
      <c r="W42" s="18"/>
      <c r="X42" s="19"/>
      <c r="Y42" s="185"/>
      <c r="Z42" s="128"/>
      <c r="AA42" s="128"/>
      <c r="AB42" s="18"/>
      <c r="AC42" s="19"/>
      <c r="AD42" s="185">
        <v>15</v>
      </c>
      <c r="AE42" s="128">
        <v>15</v>
      </c>
      <c r="AF42" s="128"/>
      <c r="AG42" s="28"/>
      <c r="AH42" s="19">
        <v>4</v>
      </c>
      <c r="AI42" s="75"/>
      <c r="AJ42" s="173"/>
      <c r="AK42" s="173"/>
      <c r="AL42" s="208"/>
      <c r="AM42" s="211"/>
      <c r="AN42" s="67"/>
    </row>
    <row r="43" spans="1:40" ht="19.5" customHeight="1">
      <c r="A43" s="50">
        <v>34</v>
      </c>
      <c r="B43" s="162" t="s">
        <v>14</v>
      </c>
      <c r="C43" s="61"/>
      <c r="D43" s="62">
        <v>6</v>
      </c>
      <c r="E43" s="65">
        <f>SUM(F43,H43,I43)</f>
        <v>0</v>
      </c>
      <c r="F43" s="14">
        <f t="shared" si="6"/>
        <v>0</v>
      </c>
      <c r="G43" s="14">
        <f t="shared" si="7"/>
        <v>0</v>
      </c>
      <c r="H43" s="14">
        <f t="shared" si="8"/>
        <v>0</v>
      </c>
      <c r="I43" s="57">
        <f t="shared" si="9"/>
        <v>0</v>
      </c>
      <c r="J43" s="17"/>
      <c r="K43" s="45"/>
      <c r="L43" s="18"/>
      <c r="M43" s="28"/>
      <c r="N43" s="19"/>
      <c r="O43" s="17"/>
      <c r="P43" s="128"/>
      <c r="Q43" s="128"/>
      <c r="R43" s="28"/>
      <c r="S43" s="19"/>
      <c r="T43" s="17"/>
      <c r="U43" s="128"/>
      <c r="V43" s="128"/>
      <c r="W43" s="18"/>
      <c r="X43" s="19"/>
      <c r="Y43" s="185"/>
      <c r="Z43" s="128"/>
      <c r="AA43" s="128"/>
      <c r="AB43" s="18"/>
      <c r="AC43" s="19"/>
      <c r="AD43" s="178"/>
      <c r="AE43" s="128"/>
      <c r="AF43" s="128"/>
      <c r="AG43" s="28"/>
      <c r="AH43" s="21"/>
      <c r="AI43" s="252" t="s">
        <v>101</v>
      </c>
      <c r="AJ43" s="253"/>
      <c r="AK43" s="253"/>
      <c r="AL43" s="254"/>
      <c r="AM43" s="21">
        <v>14</v>
      </c>
      <c r="AN43" s="67"/>
    </row>
    <row r="44" spans="1:40" ht="17.25" customHeight="1" thickBot="1">
      <c r="A44" s="50">
        <v>35</v>
      </c>
      <c r="B44" s="162" t="s">
        <v>27</v>
      </c>
      <c r="C44" s="61" t="s">
        <v>13</v>
      </c>
      <c r="D44" s="62">
        <v>6</v>
      </c>
      <c r="E44" s="169">
        <f t="shared" si="10"/>
        <v>0</v>
      </c>
      <c r="F44" s="175">
        <f t="shared" si="6"/>
        <v>0</v>
      </c>
      <c r="G44" s="14">
        <f t="shared" si="7"/>
        <v>0</v>
      </c>
      <c r="H44" s="175">
        <f t="shared" si="8"/>
        <v>0</v>
      </c>
      <c r="I44" s="160">
        <f t="shared" si="9"/>
        <v>0</v>
      </c>
      <c r="J44" s="20"/>
      <c r="K44" s="46"/>
      <c r="L44" s="176"/>
      <c r="M44" s="31"/>
      <c r="N44" s="12"/>
      <c r="O44" s="20"/>
      <c r="P44" s="177"/>
      <c r="Q44" s="177"/>
      <c r="R44" s="31"/>
      <c r="S44" s="21"/>
      <c r="T44" s="20"/>
      <c r="U44" s="177"/>
      <c r="V44" s="177"/>
      <c r="W44" s="176"/>
      <c r="X44" s="12"/>
      <c r="Y44" s="107"/>
      <c r="Z44" s="36"/>
      <c r="AA44" s="36"/>
      <c r="AB44" s="203"/>
      <c r="AC44" s="12"/>
      <c r="AD44" s="107"/>
      <c r="AE44" s="36"/>
      <c r="AF44" s="36"/>
      <c r="AG44" s="37"/>
      <c r="AH44" s="12"/>
      <c r="AI44" s="20"/>
      <c r="AJ44" s="177"/>
      <c r="AK44" s="177"/>
      <c r="AL44" s="176"/>
      <c r="AM44" s="21">
        <v>10</v>
      </c>
      <c r="AN44" s="67"/>
    </row>
    <row r="45" spans="1:40" ht="15.75" customHeight="1" thickBot="1">
      <c r="A45" s="239" t="s">
        <v>15</v>
      </c>
      <c r="B45" s="240"/>
      <c r="C45" s="240"/>
      <c r="D45" s="241"/>
      <c r="E45" s="27">
        <f>SUM(F45,G45,H45,E44,I45)</f>
        <v>945</v>
      </c>
      <c r="F45" s="32">
        <f aca="true" t="shared" si="11" ref="F45:AM45">SUM(F19:F44)</f>
        <v>150</v>
      </c>
      <c r="G45" s="23">
        <f>K45+P45+U45+Z45+AE45+AJ45</f>
        <v>390</v>
      </c>
      <c r="H45" s="23">
        <f t="shared" si="11"/>
        <v>30</v>
      </c>
      <c r="I45" s="24">
        <f t="shared" si="11"/>
        <v>375</v>
      </c>
      <c r="J45" s="48">
        <f t="shared" si="11"/>
        <v>60</v>
      </c>
      <c r="K45" s="32">
        <f t="shared" si="11"/>
        <v>45</v>
      </c>
      <c r="L45" s="23">
        <f t="shared" si="11"/>
        <v>0</v>
      </c>
      <c r="M45" s="24">
        <f t="shared" si="11"/>
        <v>15</v>
      </c>
      <c r="N45" s="22">
        <f t="shared" si="11"/>
        <v>11</v>
      </c>
      <c r="O45" s="48">
        <f t="shared" si="11"/>
        <v>30</v>
      </c>
      <c r="P45" s="48">
        <f t="shared" si="11"/>
        <v>45</v>
      </c>
      <c r="Q45" s="23">
        <f t="shared" si="11"/>
        <v>0</v>
      </c>
      <c r="R45" s="24">
        <f t="shared" si="11"/>
        <v>120</v>
      </c>
      <c r="S45" s="27">
        <f t="shared" si="11"/>
        <v>15</v>
      </c>
      <c r="T45" s="32">
        <f t="shared" si="11"/>
        <v>30</v>
      </c>
      <c r="U45" s="48">
        <f t="shared" si="11"/>
        <v>45</v>
      </c>
      <c r="V45" s="23">
        <f t="shared" si="11"/>
        <v>0</v>
      </c>
      <c r="W45" s="24">
        <f t="shared" si="11"/>
        <v>60</v>
      </c>
      <c r="X45" s="27">
        <f t="shared" si="11"/>
        <v>12</v>
      </c>
      <c r="Y45" s="32">
        <f t="shared" si="11"/>
        <v>15</v>
      </c>
      <c r="Z45" s="32">
        <f t="shared" si="11"/>
        <v>120</v>
      </c>
      <c r="AA45" s="23">
        <f t="shared" si="11"/>
        <v>0</v>
      </c>
      <c r="AB45" s="24">
        <f t="shared" si="11"/>
        <v>90</v>
      </c>
      <c r="AC45" s="27">
        <f t="shared" si="11"/>
        <v>17</v>
      </c>
      <c r="AD45" s="48">
        <f t="shared" si="11"/>
        <v>15</v>
      </c>
      <c r="AE45" s="23">
        <f t="shared" si="11"/>
        <v>75</v>
      </c>
      <c r="AF45" s="23">
        <f t="shared" si="11"/>
        <v>30</v>
      </c>
      <c r="AG45" s="24">
        <f t="shared" si="11"/>
        <v>60</v>
      </c>
      <c r="AH45" s="27">
        <f t="shared" si="11"/>
        <v>14</v>
      </c>
      <c r="AI45" s="32">
        <f t="shared" si="11"/>
        <v>0</v>
      </c>
      <c r="AJ45" s="24">
        <f t="shared" si="11"/>
        <v>60</v>
      </c>
      <c r="AK45" s="23">
        <f t="shared" si="11"/>
        <v>0</v>
      </c>
      <c r="AL45" s="24">
        <f t="shared" si="11"/>
        <v>30</v>
      </c>
      <c r="AM45" s="27">
        <f t="shared" si="11"/>
        <v>30</v>
      </c>
      <c r="AN45" s="67"/>
    </row>
    <row r="46" spans="1:40" ht="13.5" customHeight="1" thickBot="1">
      <c r="A46" s="239" t="s">
        <v>44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1"/>
      <c r="AN46" s="67"/>
    </row>
    <row r="47" spans="1:40" ht="33.75">
      <c r="A47" s="92">
        <v>36</v>
      </c>
      <c r="B47" s="93" t="s">
        <v>88</v>
      </c>
      <c r="C47" s="85"/>
      <c r="D47" s="94">
        <v>1</v>
      </c>
      <c r="E47" s="204">
        <f>SUM(F47,G47,H47,I47)</f>
        <v>30</v>
      </c>
      <c r="F47" s="83">
        <f aca="true" t="shared" si="12" ref="F47:G50">SUM(J47,O47,T47,Y47,AD47,AI47)</f>
        <v>0</v>
      </c>
      <c r="G47" s="83">
        <f t="shared" si="12"/>
        <v>30</v>
      </c>
      <c r="H47" s="83">
        <f aca="true" t="shared" si="13" ref="H47:I50">SUM(L47,Q47,V47,AA47,AF47,AK47)</f>
        <v>0</v>
      </c>
      <c r="I47" s="84">
        <f t="shared" si="13"/>
        <v>0</v>
      </c>
      <c r="J47" s="85"/>
      <c r="K47" s="85">
        <v>30</v>
      </c>
      <c r="L47" s="95"/>
      <c r="M47" s="91"/>
      <c r="N47" s="91">
        <v>2</v>
      </c>
      <c r="O47" s="85"/>
      <c r="P47" s="85"/>
      <c r="Q47" s="95"/>
      <c r="R47" s="87"/>
      <c r="S47" s="91"/>
      <c r="T47" s="85"/>
      <c r="U47" s="85"/>
      <c r="V47" s="95"/>
      <c r="W47" s="87"/>
      <c r="X47" s="91"/>
      <c r="Y47" s="85"/>
      <c r="Z47" s="85"/>
      <c r="AA47" s="95"/>
      <c r="AB47" s="87"/>
      <c r="AC47" s="91"/>
      <c r="AD47" s="85"/>
      <c r="AE47" s="85"/>
      <c r="AF47" s="95"/>
      <c r="AG47" s="96"/>
      <c r="AH47" s="97"/>
      <c r="AI47" s="98"/>
      <c r="AJ47" s="98"/>
      <c r="AK47" s="99"/>
      <c r="AL47" s="96"/>
      <c r="AM47" s="100"/>
      <c r="AN47" s="67"/>
    </row>
    <row r="48" spans="1:40" ht="18.75" customHeight="1">
      <c r="A48" s="54">
        <v>37</v>
      </c>
      <c r="B48" s="30" t="s">
        <v>87</v>
      </c>
      <c r="C48" s="17"/>
      <c r="D48" s="72">
        <v>1</v>
      </c>
      <c r="E48" s="65">
        <f>SUM(F48,G48,H48,I48)</f>
        <v>20</v>
      </c>
      <c r="F48" s="14">
        <f t="shared" si="12"/>
        <v>20</v>
      </c>
      <c r="G48" s="14">
        <f t="shared" si="12"/>
        <v>0</v>
      </c>
      <c r="H48" s="14">
        <f t="shared" si="13"/>
        <v>0</v>
      </c>
      <c r="I48" s="57">
        <f t="shared" si="13"/>
        <v>0</v>
      </c>
      <c r="J48" s="17">
        <v>20</v>
      </c>
      <c r="K48" s="17"/>
      <c r="L48" s="128"/>
      <c r="M48" s="43"/>
      <c r="N48" s="43">
        <v>2</v>
      </c>
      <c r="O48" s="17"/>
      <c r="P48" s="17"/>
      <c r="Q48" s="128"/>
      <c r="R48" s="28"/>
      <c r="S48" s="43"/>
      <c r="T48" s="17"/>
      <c r="U48" s="17"/>
      <c r="V48" s="128"/>
      <c r="W48" s="28"/>
      <c r="X48" s="43"/>
      <c r="Y48" s="17"/>
      <c r="Z48" s="17"/>
      <c r="AA48" s="128"/>
      <c r="AB48" s="28"/>
      <c r="AC48" s="43"/>
      <c r="AD48" s="17"/>
      <c r="AE48" s="17"/>
      <c r="AF48" s="128"/>
      <c r="AG48" s="129"/>
      <c r="AH48" s="130"/>
      <c r="AI48" s="131"/>
      <c r="AJ48" s="131"/>
      <c r="AK48" s="132"/>
      <c r="AL48" s="129"/>
      <c r="AM48" s="133"/>
      <c r="AN48" s="67"/>
    </row>
    <row r="49" spans="1:40" ht="12.75">
      <c r="A49" s="134">
        <v>38</v>
      </c>
      <c r="B49" s="135" t="s">
        <v>25</v>
      </c>
      <c r="C49" s="136"/>
      <c r="D49" s="137">
        <v>1.2</v>
      </c>
      <c r="E49" s="138">
        <f>SUM(F49,G49,H49,I49)</f>
        <v>60</v>
      </c>
      <c r="F49" s="139">
        <f t="shared" si="12"/>
        <v>0</v>
      </c>
      <c r="G49" s="139">
        <f t="shared" si="12"/>
        <v>0</v>
      </c>
      <c r="H49" s="139">
        <f t="shared" si="13"/>
        <v>0</v>
      </c>
      <c r="I49" s="140">
        <f t="shared" si="13"/>
        <v>60</v>
      </c>
      <c r="J49" s="136"/>
      <c r="K49" s="136"/>
      <c r="L49" s="141"/>
      <c r="M49" s="142">
        <v>30</v>
      </c>
      <c r="N49" s="142">
        <v>1</v>
      </c>
      <c r="O49" s="136"/>
      <c r="P49" s="136"/>
      <c r="Q49" s="141"/>
      <c r="R49" s="143">
        <v>30</v>
      </c>
      <c r="S49" s="142">
        <v>1</v>
      </c>
      <c r="T49" s="136"/>
      <c r="U49" s="136"/>
      <c r="V49" s="141"/>
      <c r="W49" s="143"/>
      <c r="X49" s="142"/>
      <c r="Y49" s="136"/>
      <c r="Z49" s="136"/>
      <c r="AA49" s="141"/>
      <c r="AB49" s="143"/>
      <c r="AC49" s="142"/>
      <c r="AD49" s="136"/>
      <c r="AE49" s="136"/>
      <c r="AF49" s="141"/>
      <c r="AG49" s="144"/>
      <c r="AH49" s="145"/>
      <c r="AI49" s="146"/>
      <c r="AJ49" s="146"/>
      <c r="AK49" s="147"/>
      <c r="AL49" s="144"/>
      <c r="AM49" s="148"/>
      <c r="AN49" s="67"/>
    </row>
    <row r="50" spans="1:40" ht="34.5" thickBot="1">
      <c r="A50" s="101">
        <v>39</v>
      </c>
      <c r="B50" s="105" t="s">
        <v>63</v>
      </c>
      <c r="C50" s="102"/>
      <c r="D50" s="106" t="s">
        <v>85</v>
      </c>
      <c r="E50" s="103">
        <f>SUM(F50,G49,H50,I50)</f>
        <v>90</v>
      </c>
      <c r="F50" s="104">
        <f t="shared" si="12"/>
        <v>0</v>
      </c>
      <c r="G50" s="104">
        <f t="shared" si="12"/>
        <v>0</v>
      </c>
      <c r="H50" s="116">
        <f t="shared" si="13"/>
        <v>0</v>
      </c>
      <c r="I50" s="117">
        <f t="shared" si="13"/>
        <v>90</v>
      </c>
      <c r="J50" s="118"/>
      <c r="K50" s="118"/>
      <c r="L50" s="119"/>
      <c r="M50" s="120"/>
      <c r="N50" s="120"/>
      <c r="O50" s="118"/>
      <c r="P50" s="118"/>
      <c r="Q50" s="119"/>
      <c r="R50" s="121"/>
      <c r="S50" s="120"/>
      <c r="T50" s="122"/>
      <c r="U50" s="122"/>
      <c r="V50" s="119"/>
      <c r="W50" s="121">
        <v>30</v>
      </c>
      <c r="X50" s="120">
        <v>2</v>
      </c>
      <c r="Y50" s="118"/>
      <c r="Z50" s="118"/>
      <c r="AA50" s="119"/>
      <c r="AB50" s="121">
        <v>15</v>
      </c>
      <c r="AC50" s="120">
        <v>1</v>
      </c>
      <c r="AD50" s="122"/>
      <c r="AE50" s="122"/>
      <c r="AF50" s="119"/>
      <c r="AG50" s="121">
        <v>45</v>
      </c>
      <c r="AH50" s="120">
        <v>3</v>
      </c>
      <c r="AI50" s="122"/>
      <c r="AJ50" s="122"/>
      <c r="AK50" s="116"/>
      <c r="AL50" s="123"/>
      <c r="AM50" s="221"/>
      <c r="AN50" s="67"/>
    </row>
    <row r="51" spans="1:40" ht="13.5" thickBot="1">
      <c r="A51" s="239" t="s">
        <v>15</v>
      </c>
      <c r="B51" s="240"/>
      <c r="C51" s="240"/>
      <c r="D51" s="241"/>
      <c r="E51" s="32">
        <f>SUM(F51,G51,H51,I51)</f>
        <v>200</v>
      </c>
      <c r="F51" s="24">
        <f aca="true" t="shared" si="14" ref="F51:AM51">SUM(F47:F50)</f>
        <v>20</v>
      </c>
      <c r="G51" s="24">
        <f t="shared" si="14"/>
        <v>30</v>
      </c>
      <c r="H51" s="42">
        <f t="shared" si="14"/>
        <v>0</v>
      </c>
      <c r="I51" s="25">
        <f t="shared" si="14"/>
        <v>150</v>
      </c>
      <c r="J51" s="42">
        <f t="shared" si="14"/>
        <v>20</v>
      </c>
      <c r="K51" s="42">
        <f t="shared" si="14"/>
        <v>30</v>
      </c>
      <c r="L51" s="42">
        <f t="shared" si="14"/>
        <v>0</v>
      </c>
      <c r="M51" s="42">
        <f t="shared" si="14"/>
        <v>30</v>
      </c>
      <c r="N51" s="73">
        <f t="shared" si="14"/>
        <v>5</v>
      </c>
      <c r="O51" s="73">
        <f t="shared" si="14"/>
        <v>0</v>
      </c>
      <c r="P51" s="23">
        <f t="shared" si="14"/>
        <v>0</v>
      </c>
      <c r="Q51" s="24">
        <f t="shared" si="14"/>
        <v>0</v>
      </c>
      <c r="R51" s="25">
        <f t="shared" si="14"/>
        <v>30</v>
      </c>
      <c r="S51" s="73">
        <f t="shared" si="14"/>
        <v>1</v>
      </c>
      <c r="T51" s="73">
        <f t="shared" si="14"/>
        <v>0</v>
      </c>
      <c r="U51" s="24">
        <f t="shared" si="14"/>
        <v>0</v>
      </c>
      <c r="V51" s="23">
        <f t="shared" si="14"/>
        <v>0</v>
      </c>
      <c r="W51" s="42">
        <f t="shared" si="14"/>
        <v>30</v>
      </c>
      <c r="X51" s="29">
        <f t="shared" si="14"/>
        <v>2</v>
      </c>
      <c r="Y51" s="42">
        <f t="shared" si="14"/>
        <v>0</v>
      </c>
      <c r="Z51" s="42">
        <f t="shared" si="14"/>
        <v>0</v>
      </c>
      <c r="AA51" s="42">
        <f t="shared" si="14"/>
        <v>0</v>
      </c>
      <c r="AB51" s="42">
        <f t="shared" si="14"/>
        <v>15</v>
      </c>
      <c r="AC51" s="29">
        <f t="shared" si="14"/>
        <v>1</v>
      </c>
      <c r="AD51" s="42">
        <f t="shared" si="14"/>
        <v>0</v>
      </c>
      <c r="AE51" s="42">
        <f t="shared" si="14"/>
        <v>0</v>
      </c>
      <c r="AF51" s="42">
        <f t="shared" si="14"/>
        <v>0</v>
      </c>
      <c r="AG51" s="42">
        <f t="shared" si="14"/>
        <v>45</v>
      </c>
      <c r="AH51" s="73">
        <f t="shared" si="14"/>
        <v>3</v>
      </c>
      <c r="AI51" s="48">
        <f t="shared" si="14"/>
        <v>0</v>
      </c>
      <c r="AJ51" s="23">
        <f t="shared" si="14"/>
        <v>0</v>
      </c>
      <c r="AK51" s="23">
        <f t="shared" si="14"/>
        <v>0</v>
      </c>
      <c r="AL51" s="40">
        <f t="shared" si="14"/>
        <v>0</v>
      </c>
      <c r="AM51" s="59">
        <f t="shared" si="14"/>
        <v>0</v>
      </c>
      <c r="AN51" s="67"/>
    </row>
    <row r="52" spans="1:40" ht="13.5" thickBot="1">
      <c r="A52" s="242" t="s">
        <v>16</v>
      </c>
      <c r="B52" s="243"/>
      <c r="C52" s="228"/>
      <c r="D52" s="229"/>
      <c r="E52" s="59">
        <f>F52+G52+H52+I52</f>
        <v>2000</v>
      </c>
      <c r="F52" s="124">
        <f aca="true" t="shared" si="15" ref="F52:M52">SUM(F17,F45,F51,J60)</f>
        <v>215</v>
      </c>
      <c r="G52" s="27">
        <f t="shared" si="15"/>
        <v>600</v>
      </c>
      <c r="H52" s="27">
        <f t="shared" si="15"/>
        <v>630</v>
      </c>
      <c r="I52" s="29">
        <f t="shared" si="15"/>
        <v>555</v>
      </c>
      <c r="J52" s="48">
        <f t="shared" si="15"/>
        <v>95</v>
      </c>
      <c r="K52" s="48">
        <f t="shared" si="15"/>
        <v>105</v>
      </c>
      <c r="L52" s="48">
        <f t="shared" si="15"/>
        <v>120</v>
      </c>
      <c r="M52" s="27">
        <f t="shared" si="15"/>
        <v>60</v>
      </c>
      <c r="N52" s="26"/>
      <c r="O52" s="27">
        <f>SUM(O17,O45,O51,S60)</f>
        <v>45</v>
      </c>
      <c r="P52" s="27">
        <f>SUM(P17,P45,P51,T60)</f>
        <v>105</v>
      </c>
      <c r="Q52" s="27">
        <f>SUM(Q17,Q45,Q51,U60)</f>
        <v>120</v>
      </c>
      <c r="R52" s="27">
        <f>SUM(R17,R45,R51,V60)</f>
        <v>150</v>
      </c>
      <c r="S52" s="27"/>
      <c r="T52" s="27">
        <f>SUM(T17,T45,T51,X60)</f>
        <v>45</v>
      </c>
      <c r="U52" s="27">
        <f>SUM(U17,U45,U51,Y60)</f>
        <v>75</v>
      </c>
      <c r="V52" s="27">
        <f>SUM(V17,V45,V51,Z60)</f>
        <v>120</v>
      </c>
      <c r="W52" s="27">
        <f>SUM(W17,W45,W51,AA60)</f>
        <v>105</v>
      </c>
      <c r="X52" s="27"/>
      <c r="Y52" s="26">
        <f>SUM(Y17,Y45,Y51,AC60)</f>
        <v>15</v>
      </c>
      <c r="Z52" s="26">
        <f>SUM(Z17,Z45,Z51,AD60)</f>
        <v>150</v>
      </c>
      <c r="AA52" s="26">
        <f>SUM(AA17,AA45,AA51,AE60)</f>
        <v>120</v>
      </c>
      <c r="AB52" s="26">
        <f>SUM(AB17,AB45,AB51,AF60)</f>
        <v>105</v>
      </c>
      <c r="AC52" s="26"/>
      <c r="AD52" s="27">
        <f>SUM(AD17,AD45,AD51,AH60)</f>
        <v>15</v>
      </c>
      <c r="AE52" s="27">
        <f>SUM(AE17,AE45,AE51,AI60)</f>
        <v>105</v>
      </c>
      <c r="AF52" s="27">
        <f>SUM(AF17,AF45,AF51,AJ60)</f>
        <v>150</v>
      </c>
      <c r="AG52" s="27">
        <f>SUM(AG17,AG45,AG51,AK60)</f>
        <v>105</v>
      </c>
      <c r="AH52" s="27"/>
      <c r="AI52" s="27">
        <f>SUM(AI17,AI45,AI51,AM60)</f>
        <v>0</v>
      </c>
      <c r="AJ52" s="27">
        <f>SUM(AJ17,AJ45,AJ51,AN60)</f>
        <v>60</v>
      </c>
      <c r="AK52" s="27">
        <f>SUM(AK17,AK45,AK51,AO60)</f>
        <v>0</v>
      </c>
      <c r="AL52" s="27">
        <f>SUM(AL17,AL45,AL51,AP60)</f>
        <v>30</v>
      </c>
      <c r="AM52" s="27"/>
      <c r="AN52" s="67"/>
    </row>
    <row r="53" spans="1:40" ht="13.5" thickBot="1">
      <c r="A53" s="33" t="s">
        <v>17</v>
      </c>
      <c r="B53" s="34"/>
      <c r="C53" s="230"/>
      <c r="D53" s="230"/>
      <c r="E53" s="231"/>
      <c r="F53" s="224">
        <f>SUM(F52:I52)</f>
        <v>2000</v>
      </c>
      <c r="G53" s="225"/>
      <c r="H53" s="225"/>
      <c r="I53" s="226"/>
      <c r="J53" s="237">
        <f>SUM(J52:M52)</f>
        <v>380</v>
      </c>
      <c r="K53" s="237"/>
      <c r="L53" s="237"/>
      <c r="M53" s="238"/>
      <c r="N53" s="76">
        <f>SUM(N17,N45,N51)</f>
        <v>30</v>
      </c>
      <c r="O53" s="237">
        <f>SUM(O52:R52)</f>
        <v>420</v>
      </c>
      <c r="P53" s="237"/>
      <c r="Q53" s="237"/>
      <c r="R53" s="227"/>
      <c r="S53" s="64">
        <f>SUM(S17,S45,S51)</f>
        <v>30</v>
      </c>
      <c r="T53" s="237">
        <f>SUM(T52:W52)</f>
        <v>345</v>
      </c>
      <c r="U53" s="237"/>
      <c r="V53" s="237"/>
      <c r="W53" s="238"/>
      <c r="X53" s="64">
        <f>SUM(X17,X45,X51)</f>
        <v>30</v>
      </c>
      <c r="Y53" s="237">
        <f>SUM(Y52:AB52)</f>
        <v>390</v>
      </c>
      <c r="Z53" s="237"/>
      <c r="AA53" s="237"/>
      <c r="AB53" s="238"/>
      <c r="AC53" s="64">
        <f>SUM(AC17,AC45,AC51)</f>
        <v>30</v>
      </c>
      <c r="AD53" s="237">
        <f>SUM(AD52:AG52)</f>
        <v>375</v>
      </c>
      <c r="AE53" s="237"/>
      <c r="AF53" s="237"/>
      <c r="AG53" s="238"/>
      <c r="AH53" s="76">
        <f>SUM(AH17,AH45,AH51)</f>
        <v>30</v>
      </c>
      <c r="AI53" s="237">
        <f>SUM(AI52:AL52)</f>
        <v>90</v>
      </c>
      <c r="AJ53" s="237"/>
      <c r="AK53" s="237"/>
      <c r="AL53" s="238"/>
      <c r="AM53" s="77">
        <f>SUM(AM17,AM45,AM51)</f>
        <v>30</v>
      </c>
      <c r="AN53" s="67"/>
    </row>
    <row r="54" spans="1:40" ht="12.75">
      <c r="A54" s="58"/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1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67"/>
    </row>
    <row r="55" spans="1:55" s="2" customFormat="1" ht="12.75">
      <c r="A55" s="58"/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68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</row>
    <row r="56" spans="1:55" s="2" customFormat="1" ht="12.75">
      <c r="A56" s="58"/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 t="s">
        <v>19</v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68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</row>
    <row r="57" spans="1:40" ht="12.75">
      <c r="A57" s="58"/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71"/>
    </row>
    <row r="58" spans="1:40" ht="12.75">
      <c r="A58" s="58"/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 t="s">
        <v>20</v>
      </c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71"/>
    </row>
    <row r="59" ht="12.75">
      <c r="AN59" s="71"/>
    </row>
    <row r="60" spans="1:40" ht="12.7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166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71"/>
    </row>
    <row r="61" spans="1:40" ht="12.75">
      <c r="A61" s="157"/>
      <c r="B61" s="234"/>
      <c r="C61" s="234"/>
      <c r="D61" s="234"/>
      <c r="E61" s="234"/>
      <c r="F61" s="234"/>
      <c r="G61" s="166"/>
      <c r="H61" s="234"/>
      <c r="I61" s="234"/>
      <c r="J61" s="234"/>
      <c r="K61" s="234"/>
      <c r="L61" s="234"/>
      <c r="M61" s="234"/>
      <c r="N61" s="234"/>
      <c r="O61" s="234"/>
      <c r="P61" s="166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71"/>
    </row>
    <row r="62" spans="1:40" ht="12.75">
      <c r="A62" s="69"/>
      <c r="B62" s="232"/>
      <c r="C62" s="232"/>
      <c r="D62" s="232"/>
      <c r="E62" s="232"/>
      <c r="F62" s="232"/>
      <c r="G62" s="167"/>
      <c r="H62" s="233"/>
      <c r="I62" s="233"/>
      <c r="J62" s="233"/>
      <c r="K62" s="233"/>
      <c r="L62" s="233"/>
      <c r="M62" s="233"/>
      <c r="N62" s="233"/>
      <c r="O62" s="233"/>
      <c r="P62" s="168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71"/>
    </row>
    <row r="63" spans="2:40" s="69" customFormat="1" ht="17.25" customHeight="1" hidden="1">
      <c r="B63" s="232"/>
      <c r="C63" s="232"/>
      <c r="D63" s="232"/>
      <c r="E63" s="232"/>
      <c r="F63" s="232"/>
      <c r="G63" s="167"/>
      <c r="H63" s="233"/>
      <c r="I63" s="233"/>
      <c r="J63" s="233"/>
      <c r="K63" s="233"/>
      <c r="L63" s="233"/>
      <c r="M63" s="233"/>
      <c r="N63" s="233"/>
      <c r="O63" s="233"/>
      <c r="P63" s="168"/>
      <c r="AN63" s="58"/>
    </row>
    <row r="64" spans="2:16" s="69" customFormat="1" ht="12.75" customHeight="1" hidden="1">
      <c r="B64" s="232"/>
      <c r="C64" s="232"/>
      <c r="D64" s="232"/>
      <c r="E64" s="232"/>
      <c r="F64" s="232"/>
      <c r="G64" s="167"/>
      <c r="H64" s="233"/>
      <c r="I64" s="233"/>
      <c r="J64" s="233"/>
      <c r="K64" s="233"/>
      <c r="L64" s="233"/>
      <c r="M64" s="233"/>
      <c r="N64" s="233"/>
      <c r="O64" s="233"/>
      <c r="P64" s="168"/>
    </row>
    <row r="65" spans="2:16" s="69" customFormat="1" ht="12.75" hidden="1">
      <c r="B65" s="232"/>
      <c r="C65" s="232"/>
      <c r="D65" s="232"/>
      <c r="E65" s="232"/>
      <c r="F65" s="232"/>
      <c r="G65" s="167"/>
      <c r="H65" s="233"/>
      <c r="I65" s="233"/>
      <c r="J65" s="233"/>
      <c r="K65" s="233"/>
      <c r="L65" s="233"/>
      <c r="M65" s="233"/>
      <c r="N65" s="233"/>
      <c r="O65" s="233"/>
      <c r="P65" s="168"/>
    </row>
    <row r="66" spans="2:16" s="69" customFormat="1" ht="12.75" hidden="1">
      <c r="B66" s="232"/>
      <c r="C66" s="232"/>
      <c r="D66" s="232"/>
      <c r="E66" s="232"/>
      <c r="F66" s="232"/>
      <c r="G66" s="167"/>
      <c r="H66" s="233"/>
      <c r="I66" s="233"/>
      <c r="J66" s="233"/>
      <c r="K66" s="233"/>
      <c r="L66" s="233"/>
      <c r="M66" s="233"/>
      <c r="N66" s="233"/>
      <c r="O66" s="233"/>
      <c r="P66" s="168"/>
    </row>
    <row r="67" spans="2:16" s="69" customFormat="1" ht="12.75" hidden="1">
      <c r="B67" s="232"/>
      <c r="C67" s="232"/>
      <c r="D67" s="232"/>
      <c r="E67" s="232"/>
      <c r="F67" s="232"/>
      <c r="G67" s="167"/>
      <c r="H67" s="233"/>
      <c r="I67" s="233"/>
      <c r="J67" s="233"/>
      <c r="K67" s="233"/>
      <c r="L67" s="233"/>
      <c r="M67" s="233"/>
      <c r="N67" s="233"/>
      <c r="O67" s="233"/>
      <c r="P67" s="168"/>
    </row>
    <row r="68" spans="2:16" s="69" customFormat="1" ht="12.75" hidden="1">
      <c r="B68" s="232"/>
      <c r="C68" s="232"/>
      <c r="D68" s="232"/>
      <c r="E68" s="232"/>
      <c r="F68" s="232"/>
      <c r="G68" s="167"/>
      <c r="H68" s="233"/>
      <c r="I68" s="233"/>
      <c r="J68" s="233"/>
      <c r="K68" s="233"/>
      <c r="L68" s="233"/>
      <c r="M68" s="233"/>
      <c r="N68" s="233"/>
      <c r="O68" s="233"/>
      <c r="P68" s="168"/>
    </row>
    <row r="69" spans="2:16" s="69" customFormat="1" ht="12.75" hidden="1">
      <c r="B69" s="232"/>
      <c r="C69" s="232"/>
      <c r="D69" s="232"/>
      <c r="E69" s="232"/>
      <c r="F69" s="232"/>
      <c r="G69" s="167"/>
      <c r="H69" s="233"/>
      <c r="I69" s="233"/>
      <c r="J69" s="233"/>
      <c r="K69" s="233"/>
      <c r="L69" s="233"/>
      <c r="M69" s="233"/>
      <c r="N69" s="233"/>
      <c r="O69" s="233"/>
      <c r="P69" s="168"/>
    </row>
    <row r="70" spans="2:16" s="69" customFormat="1" ht="12.75" hidden="1">
      <c r="B70" s="232"/>
      <c r="C70" s="232"/>
      <c r="D70" s="232"/>
      <c r="E70" s="232"/>
      <c r="F70" s="232"/>
      <c r="G70" s="167"/>
      <c r="H70" s="233"/>
      <c r="I70" s="233"/>
      <c r="J70" s="233"/>
      <c r="K70" s="233"/>
      <c r="L70" s="233"/>
      <c r="M70" s="233"/>
      <c r="N70" s="233"/>
      <c r="O70" s="233"/>
      <c r="P70" s="168"/>
    </row>
    <row r="71" spans="2:16" s="69" customFormat="1" ht="12.75" hidden="1">
      <c r="B71" s="232"/>
      <c r="C71" s="232"/>
      <c r="D71" s="232"/>
      <c r="E71" s="232"/>
      <c r="F71" s="232"/>
      <c r="G71" s="167"/>
      <c r="H71" s="233"/>
      <c r="I71" s="233"/>
      <c r="J71" s="233"/>
      <c r="K71" s="233"/>
      <c r="L71" s="233"/>
      <c r="M71" s="233"/>
      <c r="N71" s="233"/>
      <c r="O71" s="233"/>
      <c r="P71" s="168"/>
    </row>
    <row r="72" spans="1:16" s="69" customFormat="1" ht="12.75" hidden="1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168"/>
    </row>
    <row r="73" spans="1:16" s="69" customFormat="1" ht="12.75" hidden="1">
      <c r="A73" s="157"/>
      <c r="B73" s="234"/>
      <c r="C73" s="234"/>
      <c r="D73" s="234"/>
      <c r="E73" s="234"/>
      <c r="F73" s="234"/>
      <c r="G73" s="166"/>
      <c r="H73" s="234"/>
      <c r="I73" s="234"/>
      <c r="J73" s="234"/>
      <c r="K73" s="234"/>
      <c r="L73" s="234"/>
      <c r="M73" s="234"/>
      <c r="N73" s="235"/>
      <c r="O73" s="235"/>
      <c r="P73" s="171"/>
    </row>
    <row r="74" spans="2:16" s="69" customFormat="1" ht="12.75" hidden="1">
      <c r="B74" s="236"/>
      <c r="C74" s="236"/>
      <c r="D74" s="236"/>
      <c r="E74" s="236"/>
      <c r="F74" s="236"/>
      <c r="G74" s="170"/>
      <c r="H74" s="233"/>
      <c r="I74" s="233"/>
      <c r="N74" s="233"/>
      <c r="O74" s="233"/>
      <c r="P74" s="168"/>
    </row>
    <row r="75" spans="2:16" s="69" customFormat="1" ht="6.75" customHeight="1" hidden="1">
      <c r="B75" s="236"/>
      <c r="C75" s="236"/>
      <c r="D75" s="236"/>
      <c r="E75" s="236"/>
      <c r="F75" s="236"/>
      <c r="G75" s="170"/>
      <c r="H75" s="233"/>
      <c r="I75" s="233"/>
      <c r="N75" s="233"/>
      <c r="O75" s="233"/>
      <c r="P75" s="168"/>
    </row>
    <row r="76" spans="2:16" s="69" customFormat="1" ht="12.75" hidden="1">
      <c r="B76" s="232"/>
      <c r="C76" s="232"/>
      <c r="D76" s="232"/>
      <c r="E76" s="232"/>
      <c r="F76" s="232"/>
      <c r="G76" s="167"/>
      <c r="H76" s="233"/>
      <c r="I76" s="233"/>
      <c r="N76" s="233"/>
      <c r="O76" s="233"/>
      <c r="P76" s="168"/>
    </row>
    <row r="77" spans="2:16" s="69" customFormat="1" ht="25.5" customHeight="1" hidden="1">
      <c r="B77" s="232"/>
      <c r="C77" s="232"/>
      <c r="D77" s="232"/>
      <c r="E77" s="232"/>
      <c r="F77" s="232"/>
      <c r="G77" s="167"/>
      <c r="H77" s="233"/>
      <c r="I77" s="233"/>
      <c r="N77" s="233"/>
      <c r="O77" s="233"/>
      <c r="P77" s="168"/>
    </row>
    <row r="78" spans="2:16" s="69" customFormat="1" ht="26.25" customHeight="1" hidden="1">
      <c r="B78" s="232"/>
      <c r="C78" s="232"/>
      <c r="D78" s="232"/>
      <c r="E78" s="232"/>
      <c r="F78" s="232"/>
      <c r="G78" s="167"/>
      <c r="H78" s="233"/>
      <c r="I78" s="233"/>
      <c r="N78" s="233"/>
      <c r="O78" s="233"/>
      <c r="P78" s="168"/>
    </row>
    <row r="79" spans="2:16" s="69" customFormat="1" ht="12.75" hidden="1">
      <c r="B79" s="232"/>
      <c r="C79" s="232"/>
      <c r="D79" s="232"/>
      <c r="E79" s="232"/>
      <c r="F79" s="232"/>
      <c r="G79" s="167"/>
      <c r="H79" s="233"/>
      <c r="I79" s="233"/>
      <c r="N79" s="233"/>
      <c r="O79" s="233"/>
      <c r="P79" s="168"/>
    </row>
    <row r="80" spans="2:16" s="69" customFormat="1" ht="12.75" hidden="1">
      <c r="B80" s="232"/>
      <c r="C80" s="232"/>
      <c r="D80" s="232"/>
      <c r="E80" s="232"/>
      <c r="F80" s="232"/>
      <c r="G80" s="167"/>
      <c r="H80" s="233"/>
      <c r="I80" s="233"/>
      <c r="N80" s="233"/>
      <c r="O80" s="233"/>
      <c r="P80" s="168"/>
    </row>
    <row r="81" spans="2:16" s="69" customFormat="1" ht="12.75" hidden="1">
      <c r="B81" s="232"/>
      <c r="C81" s="232"/>
      <c r="D81" s="232"/>
      <c r="E81" s="232"/>
      <c r="F81" s="232"/>
      <c r="G81" s="167"/>
      <c r="H81" s="233"/>
      <c r="I81" s="233"/>
      <c r="N81" s="233"/>
      <c r="O81" s="233"/>
      <c r="P81" s="168"/>
    </row>
    <row r="82" spans="2:16" s="69" customFormat="1" ht="12.75" hidden="1">
      <c r="B82" s="232"/>
      <c r="C82" s="232"/>
      <c r="D82" s="232"/>
      <c r="E82" s="232"/>
      <c r="F82" s="232"/>
      <c r="G82" s="167"/>
      <c r="H82" s="233"/>
      <c r="I82" s="233"/>
      <c r="N82" s="233"/>
      <c r="O82" s="233"/>
      <c r="P82" s="168"/>
    </row>
    <row r="83" spans="2:16" s="69" customFormat="1" ht="12.75" hidden="1">
      <c r="B83" s="232"/>
      <c r="C83" s="232"/>
      <c r="D83" s="232"/>
      <c r="E83" s="232"/>
      <c r="F83" s="232"/>
      <c r="G83" s="167"/>
      <c r="H83" s="233"/>
      <c r="I83" s="233"/>
      <c r="N83" s="233"/>
      <c r="O83" s="233"/>
      <c r="P83" s="168"/>
    </row>
    <row r="84" spans="2:16" s="69" customFormat="1" ht="12.75" hidden="1">
      <c r="B84" s="232"/>
      <c r="C84" s="232"/>
      <c r="D84" s="232"/>
      <c r="E84" s="232"/>
      <c r="F84" s="232"/>
      <c r="G84" s="167"/>
      <c r="H84" s="233"/>
      <c r="I84" s="233"/>
      <c r="N84" s="233"/>
      <c r="O84" s="233"/>
      <c r="P84" s="168"/>
    </row>
    <row r="85" spans="2:16" s="69" customFormat="1" ht="12.75" hidden="1">
      <c r="B85" s="232"/>
      <c r="C85" s="232"/>
      <c r="D85" s="232"/>
      <c r="E85" s="232"/>
      <c r="F85" s="232"/>
      <c r="G85" s="167"/>
      <c r="H85" s="233"/>
      <c r="I85" s="233"/>
      <c r="N85" s="233"/>
      <c r="O85" s="233"/>
      <c r="P85" s="168"/>
    </row>
    <row r="86" spans="2:16" s="69" customFormat="1" ht="12.75" hidden="1">
      <c r="B86" s="232"/>
      <c r="C86" s="232"/>
      <c r="D86" s="232"/>
      <c r="E86" s="232"/>
      <c r="F86" s="232"/>
      <c r="G86" s="167"/>
      <c r="H86" s="233"/>
      <c r="I86" s="233"/>
      <c r="N86" s="233"/>
      <c r="O86" s="233"/>
      <c r="P86" s="168"/>
    </row>
    <row r="87" spans="1:39" s="69" customFormat="1" ht="12.75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2"/>
      <c r="AE87" s="2"/>
      <c r="AF87" s="2"/>
      <c r="AG87" s="2"/>
      <c r="AH87"/>
      <c r="AI87"/>
      <c r="AJ87"/>
      <c r="AK87"/>
      <c r="AL87"/>
      <c r="AM87"/>
    </row>
    <row r="88" spans="1:39" s="69" customFormat="1" ht="12.7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2"/>
      <c r="AE88" s="2"/>
      <c r="AF88" s="2"/>
      <c r="AG88" s="2"/>
      <c r="AH88"/>
      <c r="AI88"/>
      <c r="AJ88"/>
      <c r="AK88"/>
      <c r="AL88"/>
      <c r="AM88"/>
    </row>
    <row r="89" spans="1:39" s="69" customFormat="1" ht="12.75" hidden="1">
      <c r="A89"/>
      <c r="B89" s="264" t="s">
        <v>60</v>
      </c>
      <c r="C89" s="264"/>
      <c r="D89"/>
      <c r="E89" s="265" t="s">
        <v>61</v>
      </c>
      <c r="F89" s="265"/>
      <c r="G89" s="265"/>
      <c r="H89" s="265"/>
      <c r="I89" s="265"/>
      <c r="J89"/>
      <c r="K89"/>
      <c r="L89" s="156" t="s">
        <v>62</v>
      </c>
      <c r="M89" s="156"/>
      <c r="N89" s="156"/>
      <c r="O89" s="156"/>
      <c r="P89" s="156"/>
      <c r="Q89" s="156"/>
      <c r="R89"/>
      <c r="S89"/>
      <c r="T89"/>
      <c r="U89"/>
      <c r="V89"/>
      <c r="W89"/>
      <c r="X89"/>
      <c r="Y89"/>
      <c r="Z89"/>
      <c r="AA89"/>
      <c r="AB89"/>
      <c r="AC89"/>
      <c r="AD89" s="2"/>
      <c r="AE89" s="2"/>
      <c r="AF89" s="2"/>
      <c r="AG89" s="2"/>
      <c r="AH89"/>
      <c r="AI89"/>
      <c r="AJ89"/>
      <c r="AK89"/>
      <c r="AL89"/>
      <c r="AM89"/>
    </row>
    <row r="92" ht="25.5" customHeight="1"/>
  </sheetData>
  <mergeCells count="121">
    <mergeCell ref="A60:O60"/>
    <mergeCell ref="B89:C89"/>
    <mergeCell ref="E89:I89"/>
    <mergeCell ref="J53:M53"/>
    <mergeCell ref="B63:F63"/>
    <mergeCell ref="B61:F61"/>
    <mergeCell ref="B62:F62"/>
    <mergeCell ref="B64:F64"/>
    <mergeCell ref="B65:F65"/>
    <mergeCell ref="A72:O72"/>
    <mergeCell ref="A2:AM2"/>
    <mergeCell ref="A3:AM3"/>
    <mergeCell ref="A17:D17"/>
    <mergeCell ref="A45:D45"/>
    <mergeCell ref="A18:AM18"/>
    <mergeCell ref="B4:B6"/>
    <mergeCell ref="AD5:AG5"/>
    <mergeCell ref="A4:A6"/>
    <mergeCell ref="O5:R5"/>
    <mergeCell ref="Y5:AB5"/>
    <mergeCell ref="A46:AM46"/>
    <mergeCell ref="AI5:AL5"/>
    <mergeCell ref="J5:M5"/>
    <mergeCell ref="A7:AM7"/>
    <mergeCell ref="C4:D5"/>
    <mergeCell ref="E4:I5"/>
    <mergeCell ref="J4:AL4"/>
    <mergeCell ref="T5:W5"/>
    <mergeCell ref="AI43:AL43"/>
    <mergeCell ref="AI53:AL53"/>
    <mergeCell ref="T53:W53"/>
    <mergeCell ref="A51:D51"/>
    <mergeCell ref="AD53:AG53"/>
    <mergeCell ref="Y53:AB53"/>
    <mergeCell ref="A52:B52"/>
    <mergeCell ref="F53:I53"/>
    <mergeCell ref="O53:R53"/>
    <mergeCell ref="C52:D52"/>
    <mergeCell ref="C53:E53"/>
    <mergeCell ref="B73:F73"/>
    <mergeCell ref="B70:F70"/>
    <mergeCell ref="B71:F71"/>
    <mergeCell ref="J70:M70"/>
    <mergeCell ref="J71:M71"/>
    <mergeCell ref="N77:O77"/>
    <mergeCell ref="H76:I76"/>
    <mergeCell ref="H77:I77"/>
    <mergeCell ref="N71:O71"/>
    <mergeCell ref="N74:O74"/>
    <mergeCell ref="B75:F75"/>
    <mergeCell ref="H74:I74"/>
    <mergeCell ref="H75:I75"/>
    <mergeCell ref="B78:F78"/>
    <mergeCell ref="B76:F76"/>
    <mergeCell ref="B77:F77"/>
    <mergeCell ref="B74:F74"/>
    <mergeCell ref="B79:F79"/>
    <mergeCell ref="B80:F80"/>
    <mergeCell ref="B81:F81"/>
    <mergeCell ref="B82:F82"/>
    <mergeCell ref="B83:F83"/>
    <mergeCell ref="B84:F84"/>
    <mergeCell ref="B85:F85"/>
    <mergeCell ref="B86:F86"/>
    <mergeCell ref="H62:I62"/>
    <mergeCell ref="H63:I63"/>
    <mergeCell ref="H64:I64"/>
    <mergeCell ref="H65:I65"/>
    <mergeCell ref="H84:I84"/>
    <mergeCell ref="H85:I85"/>
    <mergeCell ref="H78:I78"/>
    <mergeCell ref="H79:I79"/>
    <mergeCell ref="H86:I86"/>
    <mergeCell ref="J61:M61"/>
    <mergeCell ref="J62:M62"/>
    <mergeCell ref="J63:M63"/>
    <mergeCell ref="J64:M64"/>
    <mergeCell ref="J65:M65"/>
    <mergeCell ref="J68:M68"/>
    <mergeCell ref="J73:M73"/>
    <mergeCell ref="H81:I81"/>
    <mergeCell ref="H82:I82"/>
    <mergeCell ref="N62:O62"/>
    <mergeCell ref="N63:O63"/>
    <mergeCell ref="N61:O61"/>
    <mergeCell ref="N78:O78"/>
    <mergeCell ref="N64:O64"/>
    <mergeCell ref="N65:O65"/>
    <mergeCell ref="N68:O68"/>
    <mergeCell ref="N75:O75"/>
    <mergeCell ref="N70:O70"/>
    <mergeCell ref="N76:O76"/>
    <mergeCell ref="H61:I61"/>
    <mergeCell ref="N84:O84"/>
    <mergeCell ref="N85:O85"/>
    <mergeCell ref="J66:M66"/>
    <mergeCell ref="J67:M67"/>
    <mergeCell ref="N66:O66"/>
    <mergeCell ref="N67:O67"/>
    <mergeCell ref="H70:I70"/>
    <mergeCell ref="H71:I71"/>
    <mergeCell ref="N69:O69"/>
    <mergeCell ref="N86:O86"/>
    <mergeCell ref="H73:I73"/>
    <mergeCell ref="N73:O73"/>
    <mergeCell ref="N80:O80"/>
    <mergeCell ref="N81:O81"/>
    <mergeCell ref="N82:O82"/>
    <mergeCell ref="N83:O83"/>
    <mergeCell ref="N79:O79"/>
    <mergeCell ref="H83:I83"/>
    <mergeCell ref="H80:I80"/>
    <mergeCell ref="B68:F68"/>
    <mergeCell ref="B69:F69"/>
    <mergeCell ref="J69:M69"/>
    <mergeCell ref="B66:F66"/>
    <mergeCell ref="B67:F67"/>
    <mergeCell ref="H66:I66"/>
    <mergeCell ref="H67:I67"/>
    <mergeCell ref="H68:I68"/>
    <mergeCell ref="H69:I69"/>
  </mergeCells>
  <printOptions/>
  <pageMargins left="0.1968503937007874" right="0.1968503937007874" top="0.53" bottom="0.72" header="0.5118110236220472" footer="0.5118110236220472"/>
  <pageSetup horizontalDpi="600" verticalDpi="600" orientation="landscape" paperSize="9" scale="83" r:id="rId1"/>
  <ignoredErrors>
    <ignoredError sqref="F45" formula="1"/>
    <ignoredError sqref="T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Kolegium Karkonoskie</cp:lastModifiedBy>
  <cp:lastPrinted>2014-11-13T09:54:17Z</cp:lastPrinted>
  <dcterms:created xsi:type="dcterms:W3CDTF">2008-06-23T07:26:49Z</dcterms:created>
  <dcterms:modified xsi:type="dcterms:W3CDTF">2014-12-03T06:34:27Z</dcterms:modified>
  <cp:category/>
  <cp:version/>
  <cp:contentType/>
  <cp:contentStatus/>
</cp:coreProperties>
</file>