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plan studiów - poziom" sheetId="1" r:id="rId1"/>
    <sheet name="plan studiów - pion" sheetId="2" r:id="rId2"/>
  </sheets>
  <definedNames/>
  <calcPr fullCalcOnLoad="1"/>
</workbook>
</file>

<file path=xl/sharedStrings.xml><?xml version="1.0" encoding="utf-8"?>
<sst xmlns="http://schemas.openxmlformats.org/spreadsheetml/2006/main" count="965" uniqueCount="227">
  <si>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</si>
  <si>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</si>
  <si>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</si>
  <si>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</si>
  <si>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</si>
  <si>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</si>
  <si>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</si>
  <si>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</si>
  <si>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</si>
  <si>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</si>
  <si>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</si>
  <si>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</si>
  <si>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</si>
  <si>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Praca dyplomowa</t>
  </si>
  <si>
    <t>Praktyki zawodowe</t>
  </si>
  <si>
    <t>razem</t>
  </si>
  <si>
    <t>Seminarium licencjackie</t>
  </si>
  <si>
    <t>GODZINY OGÓŁEM</t>
  </si>
  <si>
    <t>SUMA GODZIN +  SUMA ECTS</t>
  </si>
  <si>
    <t>Teoretyczne podstawy wychowania</t>
  </si>
  <si>
    <t>Historia wychowania</t>
  </si>
  <si>
    <t xml:space="preserve">Psychologia </t>
  </si>
  <si>
    <t>Podstawy socjologii</t>
  </si>
  <si>
    <t>Podstawy filozofii</t>
  </si>
  <si>
    <t>zal</t>
  </si>
  <si>
    <t>Filozoficzne podstawy pedagogiki</t>
  </si>
  <si>
    <t xml:space="preserve">Wychowanie fizyczne </t>
  </si>
  <si>
    <t>Psychologia rozwojowa i osobowości</t>
  </si>
  <si>
    <t>Wstęp do pedagogiki</t>
  </si>
  <si>
    <t>Pedagogika społeczna</t>
  </si>
  <si>
    <t>60 godz.</t>
  </si>
  <si>
    <t>Biomedyczne podstawy rozwoju</t>
  </si>
  <si>
    <t>3,5,6</t>
  </si>
  <si>
    <t>Etyka zawodowa</t>
  </si>
  <si>
    <t>Metodologia badań społecznych</t>
  </si>
  <si>
    <t>Systemy pedagogiczne</t>
  </si>
  <si>
    <t>Teoretyczne podstawy kształcenia</t>
  </si>
  <si>
    <t>Pedagogika specjalna</t>
  </si>
  <si>
    <t>Technologia informacyjna/ECDL</t>
  </si>
  <si>
    <t>BHP i ergonomia w edukacji</t>
  </si>
  <si>
    <t>* moduł specjalnościowy do wyboru przez studenta</t>
  </si>
  <si>
    <t>Prawo oświatowe</t>
  </si>
  <si>
    <t>Pedagogika przedszkolna</t>
  </si>
  <si>
    <t>Pedagogika wczesnoszkolna</t>
  </si>
  <si>
    <t>Metodyka edukacji wychowania fizycznego i edukacji zdrowotnej</t>
  </si>
  <si>
    <t>Socjologia rodziny / Socjologia wychowania</t>
  </si>
  <si>
    <t>Wspieranie psychopedagogiczne rozwoju dziecka</t>
  </si>
  <si>
    <t>Poradnictwo rodzinne / Polityka społeczna</t>
  </si>
  <si>
    <t>Edukacja medialna małego dziecka</t>
  </si>
  <si>
    <t>Metodyka pracy opiekuńczo-wychowawczej z małym dzieckiem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</si>
  <si>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</si>
  <si>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</si>
  <si>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</si>
  <si>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</si>
  <si>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</si>
  <si>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</si>
  <si>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</si>
  <si>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</si>
  <si>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</si>
  <si>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</si>
  <si>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</si>
  <si>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</si>
  <si>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</si>
  <si>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</si>
  <si>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</si>
  <si>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</si>
  <si>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</si>
  <si>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</si>
  <si>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ogólnouczelniane swobodnego wyboru</t>
  </si>
  <si>
    <t>ogólnouczelniane ograniczonego wyboru</t>
  </si>
  <si>
    <t>kierunkowe do wyboru</t>
  </si>
  <si>
    <t>Przedmioty ogólnouczelniane swobodnego wyboru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</si>
  <si>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</si>
  <si>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</si>
  <si>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</si>
  <si>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</si>
  <si>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</si>
  <si>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</si>
  <si>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</si>
  <si>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kierunek: PEDAGOGIKA</t>
  </si>
  <si>
    <t>wyk.</t>
  </si>
  <si>
    <t>z-o</t>
  </si>
  <si>
    <t>egz.</t>
  </si>
  <si>
    <t>Psychologia</t>
  </si>
  <si>
    <t>Technologia informacyjna / ECDL</t>
  </si>
  <si>
    <t>Wychowanie fizyczne</t>
  </si>
  <si>
    <t>8a.</t>
  </si>
  <si>
    <t>9a.</t>
  </si>
  <si>
    <t>10a.</t>
  </si>
  <si>
    <t>11a.</t>
  </si>
  <si>
    <t>3a.</t>
  </si>
  <si>
    <t>4a.</t>
  </si>
  <si>
    <t>5a.</t>
  </si>
  <si>
    <t>6a.</t>
  </si>
  <si>
    <t>7a.</t>
  </si>
  <si>
    <t>12a.</t>
  </si>
  <si>
    <t>13a.</t>
  </si>
  <si>
    <t>14a.</t>
  </si>
  <si>
    <t>15a.</t>
  </si>
  <si>
    <t>16a.</t>
  </si>
  <si>
    <t>17a.</t>
  </si>
  <si>
    <t>3,4,5,6</t>
  </si>
  <si>
    <t>Diagnoza i praca z dzieckiem ze specjalnymi potrzebami edukacyjnymi</t>
  </si>
  <si>
    <t>Współpraca przedszkola i szkoły ze środowiskiem i rodzicami</t>
  </si>
  <si>
    <t>Metodyka edukacji polonistycznej w przedszkolu i klasach I-III</t>
  </si>
  <si>
    <t>Metodyka edukacji matematycznej w przedszkolu i klasach I-III</t>
  </si>
  <si>
    <t>Metodyka edukacji przyrodniczej w przedszkolu i klasach I-III</t>
  </si>
  <si>
    <t>Metodyka edukacji muzycznej w przedszkolu i klasach I-III</t>
  </si>
  <si>
    <t>Dzieje opieki / Wprowadzenie do pedeutologii</t>
  </si>
  <si>
    <t>Emisja głosu</t>
  </si>
  <si>
    <t>Logopedia</t>
  </si>
  <si>
    <t>Profilaktyka w szkole</t>
  </si>
  <si>
    <t>Gra na instrumentach - flażolet</t>
  </si>
  <si>
    <t>330 godz.</t>
  </si>
  <si>
    <t>MODUŁ DYPLOMOWY                60 godzin;    14 ECTS</t>
  </si>
  <si>
    <t>Język angielski/niemiecki/rosyjski/hiszpański/włoski</t>
  </si>
  <si>
    <t>Socjologia rodziny/Socjologia wychowania</t>
  </si>
  <si>
    <t>120 godz.</t>
  </si>
  <si>
    <t>18a</t>
  </si>
  <si>
    <t>19a</t>
  </si>
  <si>
    <t>Retoryka w działaniu pedagogicznym</t>
  </si>
  <si>
    <t>wr</t>
  </si>
  <si>
    <t>wr.</t>
  </si>
  <si>
    <t>Przewodnicząca Rady Wydziału Nauk Humanistycznych i Społecznych</t>
  </si>
  <si>
    <t xml:space="preserve">                                                  dr Mariola Szybalska-Taraszkiewicz</t>
  </si>
  <si>
    <t xml:space="preserve">                         Przewodnicząca Rady Wydziału Nauk Humanistycznych i Społecznych</t>
  </si>
  <si>
    <t xml:space="preserve">                                                     dr Mariola Szybalska-Taraszkiewicz</t>
  </si>
  <si>
    <t>Dziecko i sztuka</t>
  </si>
  <si>
    <t>Metodyka pracy z rodzicami</t>
  </si>
  <si>
    <t>Wstęp do logopedii</t>
  </si>
  <si>
    <t>Psychologia kliniczna i niedodostosowania społecznego</t>
  </si>
  <si>
    <t>Diagnoza psychologiczna i pedagogiczna</t>
  </si>
  <si>
    <t>Psychopedagogiczne podstawy terapii</t>
  </si>
  <si>
    <t>Formy i metody pomocy psychologiczno - pedagogicznej dziecku i rodzinie</t>
  </si>
  <si>
    <t>Arteterapia</t>
  </si>
  <si>
    <t>Metodyka zajęć korekcyjno - kompensacyjnych</t>
  </si>
  <si>
    <t>Metodyka pracy z dzieckiem z zaburzeniami emocji i zachowania</t>
  </si>
  <si>
    <t>Metodyka pracy z dzieckiem z trudnościami w czytaniu i pisaniu</t>
  </si>
  <si>
    <t>Metodyka pracy z dzieckiem z trudnościami w uczeniu się matematyki</t>
  </si>
  <si>
    <t>Metodyka pracy z uczniem zdolnym</t>
  </si>
  <si>
    <t>Profilaktyka pedagogiczna</t>
  </si>
  <si>
    <t>Poradnictwo pedagogiczne</t>
  </si>
  <si>
    <t>Trening umiejętności społecznych</t>
  </si>
  <si>
    <t xml:space="preserve"> Metodyka pracy z dzieckiem z trudnościami w czytaniu i pisaniu</t>
  </si>
  <si>
    <t>Pedagogika korekcyjna</t>
  </si>
  <si>
    <t>Psychologia kliniczna i niedostosowania społecznego</t>
  </si>
  <si>
    <t xml:space="preserve">Kierunek: PEDAGOGIKA         (obowiązujący od roku akademickiego 2016/2017)                                                                                                                                                                                      </t>
  </si>
  <si>
    <t xml:space="preserve">(obowiązujący od roku akademickiego 2016/2017) </t>
  </si>
  <si>
    <t>Pedagogika twórczosci</t>
  </si>
  <si>
    <t>Pedagogika zdolności a propedeutyka zawodowa</t>
  </si>
  <si>
    <t>Terapia integracji sensorycznej</t>
  </si>
  <si>
    <t>Psychologia rozwojowa i osobowosci</t>
  </si>
  <si>
    <t>Komunikacja społeczna i interpersonalna</t>
  </si>
  <si>
    <t>Dzieje opieki/wprowadzenie do pedeutologii</t>
  </si>
  <si>
    <t>330h</t>
  </si>
  <si>
    <t>Pedagogika czasu wolnego</t>
  </si>
  <si>
    <t>Plan studiów niestacjonarnych</t>
  </si>
  <si>
    <t>MODUŁ ROZSZERZAJĄCY – OGRANICZONEGO WYBORU              72 godziny;  12 ECTS</t>
  </si>
  <si>
    <t>Edukacja zdrowotna</t>
  </si>
  <si>
    <t>Pedagogika opiekuńcza</t>
  </si>
  <si>
    <t>Pedagogika resocjalizacyjna</t>
  </si>
  <si>
    <t>Patologie społeczne</t>
  </si>
  <si>
    <t>Prawne podstawy resocjalizacji</t>
  </si>
  <si>
    <t>Kryminologia</t>
  </si>
  <si>
    <t>Pedagogika penitencjarna</t>
  </si>
  <si>
    <t>Ustawodawstwo społeczne</t>
  </si>
  <si>
    <t>Diagnoza i współpraca z rodziną i środowiskiem</t>
  </si>
  <si>
    <t>Profilaktyka niedostosowania społecznego</t>
  </si>
  <si>
    <t>Wspomaganie pedagogiczne rodziny dyskunkcjonalnej</t>
  </si>
  <si>
    <t>Literatura dla dzieci i dorosłych</t>
  </si>
  <si>
    <t xml:space="preserve">Metodyka pracy opiekuńczo-wychowawczej </t>
  </si>
  <si>
    <t xml:space="preserve">Metodyka pracy resocjalizacyjnej </t>
  </si>
  <si>
    <t>Metodyka terapii uzależnień</t>
  </si>
  <si>
    <t>Socjoterapia</t>
  </si>
  <si>
    <t>Kulturoterapia</t>
  </si>
  <si>
    <t>MODUŁ SWOBODNEGO WYBORU             105 godzin;  7 ECTS</t>
  </si>
  <si>
    <t>MODUŁ SPECJALNOŚCIOWY - PEDAGOGIKA OPIEKUŃCZO-WYCHOWAWCZA I RESOCJALIZACYJNA*                 459 godzin;    84 ECTS</t>
  </si>
  <si>
    <t>MODUŁ SPECJALNOŚCIOWY - PEDAGOGIKA WCZESNOSZKOLNA I PRZEDSZKOLNA*             540 godzin;   84 ECTS</t>
  </si>
  <si>
    <t>Metody pracy terapeutycznej z osobami terminalnie chorymi</t>
  </si>
  <si>
    <t>Muzykoterapia</t>
  </si>
  <si>
    <t xml:space="preserve">Metodyka zajęć korekcyjno - kompensacyjnych </t>
  </si>
  <si>
    <t xml:space="preserve">Profilaktyka uzależnień </t>
  </si>
  <si>
    <t>Opieka prawna osób ze specjalnymi potrzebami edukacyjnymi i rozwojowymi</t>
  </si>
  <si>
    <t>Ergoterapia</t>
  </si>
  <si>
    <t>MODUŁ SPECJALNOŚCIOWY - TERAPIA PEDAGOGICZNA i WSPOMAGANIE ROZWOJU DZIECKA*        495 GODZIN;           84 ECTS</t>
  </si>
  <si>
    <t>Pedagogika twórczości</t>
  </si>
  <si>
    <t>19.</t>
  </si>
  <si>
    <t>20.</t>
  </si>
  <si>
    <t>21.</t>
  </si>
  <si>
    <t>Metodyka zajęć korekcyjno-kompensacyjnych</t>
  </si>
  <si>
    <t>Razem w semestrze III  ze specjalnością                                                  TERAPIA PEDAGOGICZNA I WSPOMAGANIE ROZWOJU DZIECKA*</t>
  </si>
  <si>
    <t>Metodyka pracy opiekuńczo-wychowawczej</t>
  </si>
  <si>
    <t>Razem w semestrze III  ze specjalnością                                                  PEDAGOGIKA OPIEKUŃCZO-WYCHOWAWCZA I RESOCJALIZACYJNA*</t>
  </si>
  <si>
    <t>9b.</t>
  </si>
  <si>
    <t>10b.</t>
  </si>
  <si>
    <t>11b.</t>
  </si>
  <si>
    <t>12b.</t>
  </si>
  <si>
    <t>13b.</t>
  </si>
  <si>
    <t>14b.</t>
  </si>
  <si>
    <t>15b.</t>
  </si>
  <si>
    <t>16b.</t>
  </si>
  <si>
    <t>17b.</t>
  </si>
  <si>
    <t>18b.</t>
  </si>
  <si>
    <t>19b.</t>
  </si>
  <si>
    <t>Razem w semestrze III  ze specjalnością                                                  PEDAGOGIKA WCZESNOSZKOLNA I PRZEDSZKOLNA*</t>
  </si>
  <si>
    <t>Metodyka pracy z dzieckiem z zaburzeniami emocji i  zachowania</t>
  </si>
  <si>
    <t>Razem w semestrze IV  ze specjalnością                                                  TERAPIA PEDAGOGICZNA I WSPOMAGANIE ROZWOJU DZIECKA*</t>
  </si>
  <si>
    <t>Metodyka pracy resocjalizacyjnej</t>
  </si>
  <si>
    <t>Razem w semestrze IV  ze specjalnością                                                  PEDAGOGIKA OPIEKUŃCZO-WYCHOWAWCZA I RESOCJALIZACYJNA*</t>
  </si>
  <si>
    <t>3b.</t>
  </si>
  <si>
    <t>4b.</t>
  </si>
  <si>
    <t>5b.</t>
  </si>
  <si>
    <t>6b.</t>
  </si>
  <si>
    <t>7b.</t>
  </si>
  <si>
    <t>8b.</t>
  </si>
  <si>
    <t>Razem w semestrze IV  ze specjalnością                                                  PEDAGOGIKA WCZESNOSZKOLNA I PRZEDSZKOLNA*</t>
  </si>
  <si>
    <t>Metodyka pracy terapeutycznej z osobami terminalnie chorymi</t>
  </si>
  <si>
    <t>Profilaktyka uzależnień</t>
  </si>
  <si>
    <t>Razem w semestrze V  ze specjalnością                                                   TERAPIA PEDAGOGICZNA I WSPOMAGANIE ROZWOJU DZIECKA*</t>
  </si>
  <si>
    <t>Razem w semestrze V  ze specjalnością                                                   PEDAGOGIKA OPIEKUŃCZO-WYCHOWAWCZA I RESOCJALIZACYJNA*</t>
  </si>
  <si>
    <t>Razem w semestrze V  ze specjalnością                                                  PEDAGOGIKA WCZESNOSZKOLNA I PRZEDSZKOLNA*</t>
  </si>
  <si>
    <t>Razem w semestrze VI  ze specjalnością                                                  TERAPIA PEDAGOGICZNA I WSPOMAGANIE ROZWOJU DZIECKA*</t>
  </si>
  <si>
    <t>Razem w semestrze V  ze specjalnością                                                  PEDAGOGIKA OPIEKUŃCZO-WYCHOWAWCZA I RESOCJALIZACYJNA*</t>
  </si>
  <si>
    <t>Razem w semestrze VI  ze specjalnością                                                  PEDAGOGIKA WCZESNOSZKOLNA I PRZEDSZKOLNA*</t>
  </si>
  <si>
    <t>Semestralny plan studiów niestacjonarnych</t>
  </si>
  <si>
    <t>MODUŁ PODSTAWOWY – OBOWIĄZKOWY   552 godzin;  63 ECTS</t>
  </si>
  <si>
    <t>załącznik nr 2 do Uchwały nr 4/2016 RWNHiS z dnia 15.02.2016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</si>
</sst>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60029125213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right" vertical="center"/>
    </xf>
    <xf numFmtId="0" fontId="1" fillId="32" borderId="39" xfId="0" applyFont="1" applyFill="1" applyBorder="1" applyAlignment="1">
      <alignment vertical="center" wrapText="1"/>
    </xf>
    <xf numFmtId="0" fontId="1" fillId="32" borderId="47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48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right" vertical="center"/>
    </xf>
    <xf numFmtId="0" fontId="3" fillId="32" borderId="39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 vertical="center"/>
    </xf>
    <xf numFmtId="0" fontId="1" fillId="32" borderId="58" xfId="0" applyFont="1" applyFill="1" applyBorder="1" applyAlignment="1">
      <alignment horizontal="center" vertical="center"/>
    </xf>
    <xf numFmtId="0" fontId="1" fillId="32" borderId="59" xfId="0" applyFont="1" applyFill="1" applyBorder="1" applyAlignment="1">
      <alignment horizontal="center" vertical="center"/>
    </xf>
    <xf numFmtId="0" fontId="1" fillId="32" borderId="6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vertical="center"/>
    </xf>
    <xf numFmtId="0" fontId="1" fillId="32" borderId="46" xfId="0" applyFont="1" applyFill="1" applyBorder="1" applyAlignment="1">
      <alignment vertical="center"/>
    </xf>
    <xf numFmtId="0" fontId="1" fillId="32" borderId="21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/>
    </xf>
    <xf numFmtId="0" fontId="1" fillId="32" borderId="46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 vertical="center"/>
    </xf>
    <xf numFmtId="0" fontId="1" fillId="32" borderId="61" xfId="0" applyFont="1" applyFill="1" applyBorder="1" applyAlignment="1">
      <alignment horizontal="center" vertical="center"/>
    </xf>
    <xf numFmtId="0" fontId="1" fillId="32" borderId="6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/>
    </xf>
    <xf numFmtId="0" fontId="1" fillId="32" borderId="63" xfId="0" applyFont="1" applyFill="1" applyBorder="1" applyAlignment="1">
      <alignment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64" xfId="0" applyFont="1" applyFill="1" applyBorder="1" applyAlignment="1">
      <alignment horizontal="center" vertical="center"/>
    </xf>
    <xf numFmtId="0" fontId="1" fillId="32" borderId="65" xfId="0" applyFont="1" applyFill="1" applyBorder="1" applyAlignment="1">
      <alignment horizontal="center" vertical="center"/>
    </xf>
    <xf numFmtId="0" fontId="1" fillId="32" borderId="6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7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7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80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81" xfId="0" applyFont="1" applyBorder="1" applyAlignment="1">
      <alignment wrapText="1"/>
    </xf>
    <xf numFmtId="0" fontId="0" fillId="0" borderId="81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left" vertical="center"/>
    </xf>
    <xf numFmtId="0" fontId="3" fillId="32" borderId="83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vertical="center" wrapText="1"/>
    </xf>
    <xf numFmtId="0" fontId="1" fillId="32" borderId="6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32" borderId="8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/>
    </xf>
    <xf numFmtId="0" fontId="1" fillId="35" borderId="19" xfId="0" applyFont="1" applyFill="1" applyBorder="1" applyAlignment="1">
      <alignment vertical="center"/>
    </xf>
    <xf numFmtId="0" fontId="1" fillId="36" borderId="31" xfId="0" applyFont="1" applyFill="1" applyBorder="1" applyAlignment="1">
      <alignment horizontal="left" vertical="center"/>
    </xf>
    <xf numFmtId="0" fontId="1" fillId="36" borderId="32" xfId="0" applyNumberFormat="1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0" fillId="0" borderId="92" xfId="0" applyFont="1" applyBorder="1" applyAlignment="1">
      <alignment/>
    </xf>
    <xf numFmtId="0" fontId="0" fillId="0" borderId="8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50" xfId="0" applyFont="1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6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 shrinkToFit="1"/>
    </xf>
    <xf numFmtId="0" fontId="0" fillId="0" borderId="0" xfId="0" applyFont="1" applyAlignment="1">
      <alignment/>
    </xf>
    <xf numFmtId="0" fontId="1" fillId="0" borderId="5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0" fillId="34" borderId="4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" fillId="32" borderId="99" xfId="0" applyFont="1" applyFill="1" applyBorder="1" applyAlignment="1">
      <alignment horizontal="center" vertical="center"/>
    </xf>
    <xf numFmtId="0" fontId="1" fillId="32" borderId="82" xfId="0" applyFont="1" applyFill="1" applyBorder="1" applyAlignment="1">
      <alignment horizontal="center" vertical="center"/>
    </xf>
    <xf numFmtId="0" fontId="1" fillId="32" borderId="91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40" xfId="0" applyFont="1" applyFill="1" applyBorder="1" applyAlignment="1">
      <alignment horizontal="left" vertical="center"/>
    </xf>
    <xf numFmtId="0" fontId="0" fillId="32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3" fillId="37" borderId="36" xfId="0" applyFont="1" applyFill="1" applyBorder="1" applyAlignment="1">
      <alignment horizontal="left" vertical="center"/>
    </xf>
    <xf numFmtId="0" fontId="3" fillId="37" borderId="100" xfId="0" applyFont="1" applyFill="1" applyBorder="1" applyAlignment="1">
      <alignment horizontal="left" vertical="center"/>
    </xf>
    <xf numFmtId="0" fontId="3" fillId="37" borderId="101" xfId="0" applyFont="1" applyFill="1" applyBorder="1" applyAlignment="1">
      <alignment horizontal="left" vertical="center"/>
    </xf>
    <xf numFmtId="0" fontId="0" fillId="34" borderId="99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74" xfId="0" applyFont="1" applyBorder="1" applyAlignment="1">
      <alignment horizontal="left"/>
    </xf>
    <xf numFmtId="0" fontId="2" fillId="0" borderId="10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107" xfId="0" applyFont="1" applyBorder="1" applyAlignment="1">
      <alignment horizontal="left"/>
    </xf>
    <xf numFmtId="0" fontId="2" fillId="0" borderId="108" xfId="0" applyFont="1" applyBorder="1" applyAlignment="1">
      <alignment horizontal="left"/>
    </xf>
    <xf numFmtId="0" fontId="2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2" fillId="0" borderId="93" xfId="0" applyFont="1" applyBorder="1" applyAlignment="1">
      <alignment horizontal="left" wrapText="1"/>
    </xf>
    <xf numFmtId="0" fontId="2" fillId="0" borderId="111" xfId="0" applyFont="1" applyBorder="1" applyAlignment="1">
      <alignment horizontal="left" wrapText="1"/>
    </xf>
    <xf numFmtId="0" fontId="2" fillId="0" borderId="112" xfId="0" applyFont="1" applyBorder="1" applyAlignment="1">
      <alignment horizontal="left" wrapText="1"/>
    </xf>
    <xf numFmtId="0" fontId="2" fillId="0" borderId="74" xfId="0" applyFont="1" applyBorder="1" applyAlignment="1">
      <alignment horizontal="left" wrapText="1"/>
    </xf>
    <xf numFmtId="0" fontId="2" fillId="0" borderId="106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0" fillId="0" borderId="107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3" xfId="0" applyFont="1" applyBorder="1" applyAlignment="1">
      <alignment horizontal="left"/>
    </xf>
    <xf numFmtId="0" fontId="2" fillId="0" borderId="114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419100</xdr:colOff>
      <xdr:row>56</xdr:row>
      <xdr:rowOff>352425</xdr:rowOff>
    </xdr:from>
    <xdr:ext cx="180975" cy="2952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0782300" y="133731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zoomScalePageLayoutView="0" workbookViewId="0" topLeftCell="A106">
      <selection activeCell="A1" sqref="A1:AF130"/>
    </sheetView>
  </sheetViews>
  <sheetFormatPr defaultColWidth="9.140625" defaultRowHeight="12.75"/>
  <cols>
    <col min="1" max="1" width="3.140625" style="6" customWidth="1"/>
    <col min="2" max="2" width="20.00390625" style="6" customWidth="1"/>
    <col min="3" max="3" width="3.7109375" style="6" customWidth="1"/>
    <col min="4" max="4" width="4.7109375" style="6" customWidth="1"/>
    <col min="5" max="5" width="5.57421875" style="6" customWidth="1"/>
    <col min="6" max="6" width="5.00390625" style="6" customWidth="1"/>
    <col min="7" max="7" width="3.8515625" style="6" customWidth="1"/>
    <col min="8" max="8" width="4.8515625" style="6" customWidth="1"/>
    <col min="9" max="9" width="3.8515625" style="6" customWidth="1"/>
    <col min="10" max="10" width="3.421875" style="6" customWidth="1"/>
    <col min="11" max="11" width="4.28125" style="6" customWidth="1"/>
    <col min="12" max="12" width="4.00390625" style="6" customWidth="1"/>
    <col min="13" max="13" width="4.28125" style="6" customWidth="1"/>
    <col min="14" max="14" width="4.140625" style="6" customWidth="1"/>
    <col min="15" max="15" width="3.8515625" style="6" customWidth="1"/>
    <col min="16" max="16" width="4.140625" style="6" customWidth="1"/>
    <col min="17" max="18" width="3.7109375" style="6" customWidth="1"/>
    <col min="19" max="20" width="4.28125" style="6" customWidth="1"/>
    <col min="21" max="21" width="3.8515625" style="6" customWidth="1"/>
    <col min="22" max="22" width="3.7109375" style="6" customWidth="1"/>
    <col min="23" max="23" width="4.00390625" style="6" customWidth="1"/>
    <col min="24" max="24" width="4.28125" style="6" customWidth="1"/>
    <col min="25" max="25" width="4.00390625" style="23" customWidth="1"/>
    <col min="26" max="26" width="3.7109375" style="23" customWidth="1"/>
    <col min="27" max="27" width="4.00390625" style="23" customWidth="1"/>
    <col min="28" max="29" width="4.00390625" style="6" customWidth="1"/>
    <col min="30" max="30" width="3.57421875" style="6" customWidth="1"/>
    <col min="31" max="31" width="3.7109375" style="6" customWidth="1"/>
    <col min="32" max="32" width="4.57421875" style="6" customWidth="1"/>
    <col min="33" max="16384" width="9.140625" style="6" customWidth="1"/>
  </cols>
  <sheetData>
    <row r="1" spans="17:33" ht="12.75" customHeight="1">
      <c r="Q1" s="269" t="s">
        <v>226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33" ht="16.5" customHeight="1">
      <c r="A2" s="321" t="s">
        <v>156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46"/>
    </row>
    <row r="3" spans="1:33" ht="18" customHeight="1" thickBot="1">
      <c r="A3" s="322" t="s">
        <v>146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47"/>
    </row>
    <row r="4" spans="1:33" ht="12.75">
      <c r="A4" s="337" t="s">
        <v>0</v>
      </c>
      <c r="B4" s="323" t="s">
        <v>1</v>
      </c>
      <c r="C4" s="327" t="s">
        <v>2</v>
      </c>
      <c r="D4" s="333"/>
      <c r="E4" s="326" t="s">
        <v>3</v>
      </c>
      <c r="F4" s="327"/>
      <c r="G4" s="327"/>
      <c r="H4" s="328"/>
      <c r="I4" s="332" t="s">
        <v>4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2"/>
      <c r="AG4" s="3"/>
    </row>
    <row r="5" spans="1:32" ht="16.5" customHeight="1">
      <c r="A5" s="338"/>
      <c r="B5" s="324"/>
      <c r="C5" s="330"/>
      <c r="D5" s="334"/>
      <c r="E5" s="329"/>
      <c r="F5" s="330"/>
      <c r="G5" s="330"/>
      <c r="H5" s="331"/>
      <c r="I5" s="320">
        <v>1</v>
      </c>
      <c r="J5" s="320"/>
      <c r="K5" s="320"/>
      <c r="L5" s="4" t="s">
        <v>5</v>
      </c>
      <c r="M5" s="320">
        <v>2</v>
      </c>
      <c r="N5" s="320"/>
      <c r="O5" s="320"/>
      <c r="P5" s="4" t="s">
        <v>5</v>
      </c>
      <c r="Q5" s="320">
        <v>3</v>
      </c>
      <c r="R5" s="320"/>
      <c r="S5" s="320"/>
      <c r="T5" s="4" t="s">
        <v>5</v>
      </c>
      <c r="U5" s="320">
        <v>4</v>
      </c>
      <c r="V5" s="320"/>
      <c r="W5" s="320"/>
      <c r="X5" s="5" t="s">
        <v>5</v>
      </c>
      <c r="Y5" s="320">
        <v>5</v>
      </c>
      <c r="Z5" s="320"/>
      <c r="AA5" s="320"/>
      <c r="AB5" s="4" t="s">
        <v>5</v>
      </c>
      <c r="AC5" s="320">
        <v>6</v>
      </c>
      <c r="AD5" s="320"/>
      <c r="AE5" s="320"/>
      <c r="AF5" s="4" t="s">
        <v>5</v>
      </c>
    </row>
    <row r="6" spans="1:32" ht="13.5" thickBot="1">
      <c r="A6" s="339"/>
      <c r="B6" s="325"/>
      <c r="C6" s="7" t="s">
        <v>6</v>
      </c>
      <c r="D6" s="8" t="s">
        <v>7</v>
      </c>
      <c r="E6" s="8" t="s">
        <v>8</v>
      </c>
      <c r="F6" s="8" t="s">
        <v>9</v>
      </c>
      <c r="G6" s="9" t="s">
        <v>121</v>
      </c>
      <c r="H6" s="71" t="s">
        <v>10</v>
      </c>
      <c r="I6" s="7" t="s">
        <v>9</v>
      </c>
      <c r="J6" s="193" t="s">
        <v>121</v>
      </c>
      <c r="K6" s="9" t="s">
        <v>11</v>
      </c>
      <c r="L6" s="10"/>
      <c r="M6" s="7" t="s">
        <v>9</v>
      </c>
      <c r="N6" s="193" t="s">
        <v>121</v>
      </c>
      <c r="O6" s="9" t="s">
        <v>11</v>
      </c>
      <c r="P6" s="10"/>
      <c r="Q6" s="7" t="s">
        <v>9</v>
      </c>
      <c r="R6" s="193" t="s">
        <v>121</v>
      </c>
      <c r="S6" s="9" t="s">
        <v>11</v>
      </c>
      <c r="T6" s="10"/>
      <c r="U6" s="7" t="s">
        <v>9</v>
      </c>
      <c r="V6" s="193" t="s">
        <v>121</v>
      </c>
      <c r="W6" s="9" t="s">
        <v>11</v>
      </c>
      <c r="X6" s="10"/>
      <c r="Y6" s="7" t="s">
        <v>9</v>
      </c>
      <c r="Z6" s="193" t="s">
        <v>121</v>
      </c>
      <c r="AA6" s="9" t="s">
        <v>11</v>
      </c>
      <c r="AB6" s="10"/>
      <c r="AC6" s="7" t="s">
        <v>9</v>
      </c>
      <c r="AD6" s="193" t="s">
        <v>121</v>
      </c>
      <c r="AE6" s="9" t="s">
        <v>11</v>
      </c>
      <c r="AF6" s="11"/>
    </row>
    <row r="7" spans="1:32" ht="13.5" thickBot="1">
      <c r="A7" s="307" t="s">
        <v>225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9"/>
    </row>
    <row r="8" spans="1:34" ht="12.75">
      <c r="A8" s="12">
        <v>1</v>
      </c>
      <c r="B8" s="62" t="s">
        <v>28</v>
      </c>
      <c r="C8" s="13">
        <v>1</v>
      </c>
      <c r="D8" s="14">
        <v>1</v>
      </c>
      <c r="E8" s="15">
        <f>SUM(F8,G8,H8)</f>
        <v>18</v>
      </c>
      <c r="F8" s="15">
        <f>SUM(I8,M8,Q8,U8,Y8,AC8)</f>
        <v>9</v>
      </c>
      <c r="G8" s="15">
        <f>SUM(J8,N8,R8,V8,Z8,AD8)</f>
        <v>0</v>
      </c>
      <c r="H8" s="201">
        <f>SUM(K8,O8,S8,W8,AA8,AE8)</f>
        <v>9</v>
      </c>
      <c r="I8" s="270">
        <v>9</v>
      </c>
      <c r="J8" s="194"/>
      <c r="K8" s="16">
        <v>9</v>
      </c>
      <c r="L8" s="17">
        <v>3</v>
      </c>
      <c r="M8" s="13"/>
      <c r="N8" s="194"/>
      <c r="O8" s="16"/>
      <c r="P8" s="17"/>
      <c r="Q8" s="13"/>
      <c r="R8" s="194"/>
      <c r="S8" s="16"/>
      <c r="T8" s="17"/>
      <c r="U8" s="13"/>
      <c r="V8" s="194"/>
      <c r="W8" s="16"/>
      <c r="X8" s="17"/>
      <c r="Y8" s="57"/>
      <c r="Z8" s="205"/>
      <c r="AA8" s="58"/>
      <c r="AB8" s="59"/>
      <c r="AC8" s="13"/>
      <c r="AD8" s="194"/>
      <c r="AE8" s="41"/>
      <c r="AF8" s="18"/>
      <c r="AH8" s="182"/>
    </row>
    <row r="9" spans="1:34" ht="12.75">
      <c r="A9" s="12">
        <v>2</v>
      </c>
      <c r="B9" s="33" t="s">
        <v>35</v>
      </c>
      <c r="C9" s="19"/>
      <c r="D9" s="20">
        <v>1</v>
      </c>
      <c r="E9" s="15">
        <f aca="true" t="shared" si="0" ref="E9:E30">SUM(F9,G9,H9)</f>
        <v>18</v>
      </c>
      <c r="F9" s="40">
        <f aca="true" t="shared" si="1" ref="F9:F14">SUM(I9,M9,Q9,U9,Y9,AC9)</f>
        <v>9</v>
      </c>
      <c r="G9" s="15">
        <f aca="true" t="shared" si="2" ref="G9:G30">SUM(J9,N9,R9,V9,Z9,AD9)</f>
        <v>0</v>
      </c>
      <c r="H9" s="73">
        <f aca="true" t="shared" si="3" ref="H9:H14">SUM(K9,O9,S9,W9,AA9,AE9)</f>
        <v>9</v>
      </c>
      <c r="I9" s="19">
        <v>9</v>
      </c>
      <c r="J9" s="195"/>
      <c r="K9" s="21">
        <v>9</v>
      </c>
      <c r="L9" s="22">
        <v>3</v>
      </c>
      <c r="M9" s="19"/>
      <c r="N9" s="195"/>
      <c r="O9" s="21"/>
      <c r="P9" s="22"/>
      <c r="Q9" s="19"/>
      <c r="R9" s="195"/>
      <c r="S9" s="21"/>
      <c r="T9" s="22"/>
      <c r="U9" s="19"/>
      <c r="V9" s="194"/>
      <c r="W9" s="16"/>
      <c r="X9" s="17"/>
      <c r="Y9" s="57"/>
      <c r="Z9" s="205"/>
      <c r="AA9" s="58"/>
      <c r="AB9" s="59"/>
      <c r="AC9" s="13"/>
      <c r="AD9" s="194"/>
      <c r="AE9" s="41"/>
      <c r="AF9" s="18"/>
      <c r="AH9" s="182"/>
    </row>
    <row r="10" spans="1:34" ht="22.5" customHeight="1">
      <c r="A10" s="12">
        <v>3</v>
      </c>
      <c r="B10" s="33" t="s">
        <v>19</v>
      </c>
      <c r="C10" s="19">
        <v>1</v>
      </c>
      <c r="D10" s="20">
        <v>1</v>
      </c>
      <c r="E10" s="15">
        <f t="shared" si="0"/>
        <v>18</v>
      </c>
      <c r="F10" s="40">
        <f t="shared" si="1"/>
        <v>9</v>
      </c>
      <c r="G10" s="15">
        <f t="shared" si="2"/>
        <v>9</v>
      </c>
      <c r="H10" s="73">
        <f t="shared" si="3"/>
        <v>0</v>
      </c>
      <c r="I10" s="19">
        <v>9</v>
      </c>
      <c r="J10" s="195">
        <v>9</v>
      </c>
      <c r="K10" s="21"/>
      <c r="L10" s="22">
        <v>3</v>
      </c>
      <c r="M10" s="19"/>
      <c r="N10" s="195"/>
      <c r="O10" s="21"/>
      <c r="P10" s="22"/>
      <c r="Q10" s="19"/>
      <c r="R10" s="195"/>
      <c r="S10" s="21"/>
      <c r="T10" s="22"/>
      <c r="U10" s="19"/>
      <c r="V10" s="194"/>
      <c r="W10" s="16"/>
      <c r="X10" s="17"/>
      <c r="Y10" s="57"/>
      <c r="Z10" s="205"/>
      <c r="AA10" s="58"/>
      <c r="AB10" s="59"/>
      <c r="AC10" s="13"/>
      <c r="AD10" s="194"/>
      <c r="AE10" s="41"/>
      <c r="AF10" s="18"/>
      <c r="AH10" s="182"/>
    </row>
    <row r="11" spans="1:34" ht="24" customHeight="1">
      <c r="A11" s="12">
        <v>4</v>
      </c>
      <c r="B11" s="33" t="s">
        <v>36</v>
      </c>
      <c r="C11" s="19">
        <v>2</v>
      </c>
      <c r="D11" s="20">
        <v>2</v>
      </c>
      <c r="E11" s="15">
        <f t="shared" si="0"/>
        <v>18</v>
      </c>
      <c r="F11" s="40">
        <f t="shared" si="1"/>
        <v>9</v>
      </c>
      <c r="G11" s="15">
        <f t="shared" si="2"/>
        <v>9</v>
      </c>
      <c r="H11" s="73">
        <f t="shared" si="3"/>
        <v>0</v>
      </c>
      <c r="I11" s="19"/>
      <c r="J11" s="195"/>
      <c r="K11" s="21"/>
      <c r="L11" s="22"/>
      <c r="M11" s="19">
        <v>9</v>
      </c>
      <c r="N11" s="195">
        <v>9</v>
      </c>
      <c r="O11" s="21"/>
      <c r="P11" s="22">
        <v>3</v>
      </c>
      <c r="Q11" s="19"/>
      <c r="R11" s="195"/>
      <c r="S11" s="21"/>
      <c r="T11" s="22"/>
      <c r="U11" s="19"/>
      <c r="V11" s="194"/>
      <c r="W11" s="16"/>
      <c r="X11" s="17"/>
      <c r="Y11" s="57"/>
      <c r="Z11" s="205"/>
      <c r="AA11" s="58"/>
      <c r="AB11" s="59"/>
      <c r="AC11" s="13"/>
      <c r="AD11" s="194"/>
      <c r="AE11" s="41"/>
      <c r="AF11" s="18"/>
      <c r="AH11" s="182"/>
    </row>
    <row r="12" spans="1:34" ht="12.75">
      <c r="A12" s="12">
        <v>5</v>
      </c>
      <c r="B12" s="33" t="s">
        <v>20</v>
      </c>
      <c r="C12" s="19"/>
      <c r="D12" s="20">
        <v>1</v>
      </c>
      <c r="E12" s="15">
        <f t="shared" si="0"/>
        <v>18</v>
      </c>
      <c r="F12" s="40">
        <f t="shared" si="1"/>
        <v>18</v>
      </c>
      <c r="G12" s="15">
        <f t="shared" si="2"/>
        <v>0</v>
      </c>
      <c r="H12" s="73">
        <f t="shared" si="3"/>
        <v>0</v>
      </c>
      <c r="I12" s="19">
        <v>18</v>
      </c>
      <c r="J12" s="195"/>
      <c r="K12" s="21"/>
      <c r="L12" s="22">
        <v>2</v>
      </c>
      <c r="M12" s="19"/>
      <c r="N12" s="195"/>
      <c r="O12" s="21"/>
      <c r="P12" s="22"/>
      <c r="Q12" s="19"/>
      <c r="R12" s="195"/>
      <c r="S12" s="21"/>
      <c r="T12" s="22"/>
      <c r="U12" s="19"/>
      <c r="V12" s="194"/>
      <c r="W12" s="16"/>
      <c r="X12" s="17"/>
      <c r="Y12" s="48"/>
      <c r="Z12" s="206"/>
      <c r="AA12" s="49"/>
      <c r="AB12" s="50"/>
      <c r="AC12" s="13"/>
      <c r="AD12" s="194"/>
      <c r="AE12" s="41"/>
      <c r="AF12" s="18"/>
      <c r="AH12" s="182"/>
    </row>
    <row r="13" spans="1:34" ht="12.75">
      <c r="A13" s="12">
        <v>6</v>
      </c>
      <c r="B13" s="33" t="s">
        <v>29</v>
      </c>
      <c r="C13" s="19"/>
      <c r="D13" s="20">
        <v>1</v>
      </c>
      <c r="E13" s="15">
        <f t="shared" si="0"/>
        <v>18</v>
      </c>
      <c r="F13" s="40">
        <f t="shared" si="1"/>
        <v>9</v>
      </c>
      <c r="G13" s="15">
        <f t="shared" si="2"/>
        <v>0</v>
      </c>
      <c r="H13" s="73">
        <f t="shared" si="3"/>
        <v>9</v>
      </c>
      <c r="I13" s="19">
        <v>9</v>
      </c>
      <c r="J13" s="195"/>
      <c r="K13" s="21">
        <v>9</v>
      </c>
      <c r="L13" s="22">
        <v>3</v>
      </c>
      <c r="M13" s="19"/>
      <c r="N13" s="195"/>
      <c r="O13" s="21"/>
      <c r="P13" s="22"/>
      <c r="Q13" s="19"/>
      <c r="R13" s="195"/>
      <c r="S13" s="21"/>
      <c r="T13" s="22"/>
      <c r="U13" s="19"/>
      <c r="V13" s="194"/>
      <c r="W13" s="16"/>
      <c r="X13" s="17"/>
      <c r="Y13" s="48"/>
      <c r="Z13" s="206"/>
      <c r="AA13" s="49"/>
      <c r="AB13" s="50"/>
      <c r="AC13" s="13"/>
      <c r="AD13" s="194"/>
      <c r="AE13" s="41"/>
      <c r="AF13" s="18"/>
      <c r="AH13" s="182"/>
    </row>
    <row r="14" spans="1:34" ht="23.25" customHeight="1">
      <c r="A14" s="12">
        <v>7</v>
      </c>
      <c r="B14" s="33" t="s">
        <v>25</v>
      </c>
      <c r="C14" s="19"/>
      <c r="D14" s="20">
        <v>2</v>
      </c>
      <c r="E14" s="15">
        <f t="shared" si="0"/>
        <v>18</v>
      </c>
      <c r="F14" s="40">
        <f t="shared" si="1"/>
        <v>9</v>
      </c>
      <c r="G14" s="15">
        <f t="shared" si="2"/>
        <v>0</v>
      </c>
      <c r="H14" s="73">
        <f t="shared" si="3"/>
        <v>9</v>
      </c>
      <c r="I14" s="19"/>
      <c r="J14" s="195"/>
      <c r="K14" s="21"/>
      <c r="L14" s="22"/>
      <c r="M14" s="19">
        <v>9</v>
      </c>
      <c r="N14" s="195"/>
      <c r="O14" s="21">
        <v>9</v>
      </c>
      <c r="P14" s="22">
        <v>3</v>
      </c>
      <c r="Q14" s="19"/>
      <c r="R14" s="195"/>
      <c r="S14" s="21"/>
      <c r="T14" s="22"/>
      <c r="U14" s="19"/>
      <c r="V14" s="194"/>
      <c r="W14" s="16"/>
      <c r="X14" s="17"/>
      <c r="Y14" s="48"/>
      <c r="Z14" s="206"/>
      <c r="AA14" s="49"/>
      <c r="AB14" s="50"/>
      <c r="AC14" s="13"/>
      <c r="AD14" s="194"/>
      <c r="AE14" s="41"/>
      <c r="AF14" s="18"/>
      <c r="AH14" s="182"/>
    </row>
    <row r="15" spans="1:34" ht="12.75">
      <c r="A15" s="12">
        <v>8</v>
      </c>
      <c r="B15" s="61" t="s">
        <v>23</v>
      </c>
      <c r="C15" s="19">
        <v>1</v>
      </c>
      <c r="D15" s="13">
        <v>1</v>
      </c>
      <c r="E15" s="15">
        <f t="shared" si="0"/>
        <v>27</v>
      </c>
      <c r="F15" s="40">
        <f aca="true" t="shared" si="4" ref="F15:F30">SUM(I15,M15,Q15,U15,Y15,AC15)</f>
        <v>18</v>
      </c>
      <c r="G15" s="15">
        <f t="shared" si="2"/>
        <v>0</v>
      </c>
      <c r="H15" s="73">
        <f aca="true" t="shared" si="5" ref="H15:H29">SUM(K15,O15,S15,W15,AA15,AE15)</f>
        <v>9</v>
      </c>
      <c r="I15" s="13">
        <v>18</v>
      </c>
      <c r="J15" s="194"/>
      <c r="K15" s="16">
        <v>9</v>
      </c>
      <c r="L15" s="17">
        <v>4</v>
      </c>
      <c r="M15" s="19"/>
      <c r="N15" s="195"/>
      <c r="O15" s="21"/>
      <c r="P15" s="22"/>
      <c r="Q15" s="19"/>
      <c r="R15" s="195"/>
      <c r="S15" s="21"/>
      <c r="T15" s="22"/>
      <c r="U15" s="19"/>
      <c r="V15" s="194"/>
      <c r="W15" s="16"/>
      <c r="X15" s="17"/>
      <c r="Y15" s="48"/>
      <c r="Z15" s="206"/>
      <c r="AA15" s="49"/>
      <c r="AB15" s="50"/>
      <c r="AC15" s="13"/>
      <c r="AD15" s="194"/>
      <c r="AE15" s="41"/>
      <c r="AF15" s="18"/>
      <c r="AH15" s="182"/>
    </row>
    <row r="16" spans="1:34" ht="22.5">
      <c r="A16" s="12">
        <v>9</v>
      </c>
      <c r="B16" s="37" t="s">
        <v>152</v>
      </c>
      <c r="C16" s="64"/>
      <c r="D16" s="20">
        <v>1</v>
      </c>
      <c r="E16" s="15">
        <f t="shared" si="0"/>
        <v>18</v>
      </c>
      <c r="F16" s="40">
        <f t="shared" si="4"/>
        <v>0</v>
      </c>
      <c r="G16" s="15">
        <f t="shared" si="2"/>
        <v>0</v>
      </c>
      <c r="H16" s="73">
        <f t="shared" si="5"/>
        <v>18</v>
      </c>
      <c r="I16" s="19"/>
      <c r="J16" s="195"/>
      <c r="K16" s="21">
        <v>18</v>
      </c>
      <c r="L16" s="22">
        <v>2</v>
      </c>
      <c r="M16" s="19"/>
      <c r="N16" s="195"/>
      <c r="O16" s="21"/>
      <c r="P16" s="22"/>
      <c r="Q16" s="19"/>
      <c r="R16" s="195"/>
      <c r="S16" s="34"/>
      <c r="T16" s="22"/>
      <c r="U16" s="19"/>
      <c r="V16" s="194"/>
      <c r="W16" s="16"/>
      <c r="X16" s="17"/>
      <c r="Y16" s="48"/>
      <c r="Z16" s="206"/>
      <c r="AA16" s="49"/>
      <c r="AB16" s="50"/>
      <c r="AC16" s="13"/>
      <c r="AD16" s="194"/>
      <c r="AE16" s="41"/>
      <c r="AF16" s="18"/>
      <c r="AH16" s="182"/>
    </row>
    <row r="17" spans="1:34" ht="12.75">
      <c r="A17" s="12">
        <v>10</v>
      </c>
      <c r="B17" s="37" t="s">
        <v>21</v>
      </c>
      <c r="C17" s="64">
        <v>2</v>
      </c>
      <c r="D17" s="20">
        <v>2</v>
      </c>
      <c r="E17" s="15">
        <f t="shared" si="0"/>
        <v>27</v>
      </c>
      <c r="F17" s="40">
        <f t="shared" si="4"/>
        <v>9</v>
      </c>
      <c r="G17" s="15">
        <f t="shared" si="2"/>
        <v>0</v>
      </c>
      <c r="H17" s="73">
        <f t="shared" si="5"/>
        <v>18</v>
      </c>
      <c r="I17" s="19"/>
      <c r="J17" s="195"/>
      <c r="K17" s="21"/>
      <c r="L17" s="22"/>
      <c r="M17" s="19">
        <v>9</v>
      </c>
      <c r="N17" s="194"/>
      <c r="O17" s="16">
        <v>18</v>
      </c>
      <c r="P17" s="22">
        <v>4</v>
      </c>
      <c r="Q17" s="19"/>
      <c r="R17" s="195"/>
      <c r="S17" s="21"/>
      <c r="T17" s="22"/>
      <c r="U17" s="19"/>
      <c r="V17" s="194"/>
      <c r="W17" s="16"/>
      <c r="X17" s="17"/>
      <c r="Y17" s="48"/>
      <c r="Z17" s="206"/>
      <c r="AA17" s="49"/>
      <c r="AB17" s="50"/>
      <c r="AC17" s="13"/>
      <c r="AD17" s="194"/>
      <c r="AE17" s="41"/>
      <c r="AF17" s="18"/>
      <c r="AH17" s="182"/>
    </row>
    <row r="18" spans="1:34" ht="12.75">
      <c r="A18" s="12">
        <v>11</v>
      </c>
      <c r="B18" s="61" t="s">
        <v>22</v>
      </c>
      <c r="C18" s="63"/>
      <c r="D18" s="20">
        <v>2</v>
      </c>
      <c r="E18" s="15">
        <f t="shared" si="0"/>
        <v>18</v>
      </c>
      <c r="F18" s="40">
        <f t="shared" si="4"/>
        <v>9</v>
      </c>
      <c r="G18" s="15">
        <f>SUM(J18,N18,R18,V18,Z18,AD18)</f>
        <v>0</v>
      </c>
      <c r="H18" s="73">
        <f t="shared" si="5"/>
        <v>9</v>
      </c>
      <c r="I18" s="19"/>
      <c r="J18" s="195"/>
      <c r="K18" s="21"/>
      <c r="L18" s="22"/>
      <c r="M18" s="13">
        <v>9</v>
      </c>
      <c r="N18" s="194"/>
      <c r="O18" s="41">
        <v>9</v>
      </c>
      <c r="P18" s="54">
        <v>3</v>
      </c>
      <c r="Q18" s="19"/>
      <c r="R18" s="195"/>
      <c r="S18" s="21"/>
      <c r="T18" s="22"/>
      <c r="U18" s="19"/>
      <c r="V18" s="194"/>
      <c r="W18" s="16"/>
      <c r="X18" s="17"/>
      <c r="Y18" s="48"/>
      <c r="Z18" s="206"/>
      <c r="AA18" s="49"/>
      <c r="AB18" s="50"/>
      <c r="AC18" s="13"/>
      <c r="AD18" s="194"/>
      <c r="AE18" s="41"/>
      <c r="AF18" s="18"/>
      <c r="AH18" s="182"/>
    </row>
    <row r="19" spans="1:34" ht="12.75">
      <c r="A19" s="12">
        <v>12</v>
      </c>
      <c r="B19" s="62" t="s">
        <v>159</v>
      </c>
      <c r="C19" s="194"/>
      <c r="D19" s="20">
        <v>2</v>
      </c>
      <c r="E19" s="15">
        <v>18</v>
      </c>
      <c r="F19" s="40">
        <v>9</v>
      </c>
      <c r="G19" s="15">
        <v>0</v>
      </c>
      <c r="H19" s="73">
        <v>9</v>
      </c>
      <c r="I19" s="19"/>
      <c r="J19" s="195"/>
      <c r="K19" s="21"/>
      <c r="L19" s="22"/>
      <c r="M19" s="13">
        <v>9</v>
      </c>
      <c r="N19" s="194"/>
      <c r="O19" s="16">
        <v>9</v>
      </c>
      <c r="P19" s="22">
        <v>3</v>
      </c>
      <c r="Q19" s="13"/>
      <c r="R19" s="194"/>
      <c r="S19" s="16"/>
      <c r="T19" s="17"/>
      <c r="U19" s="19"/>
      <c r="V19" s="194"/>
      <c r="W19" s="16"/>
      <c r="X19" s="17"/>
      <c r="Y19" s="48"/>
      <c r="Z19" s="206"/>
      <c r="AA19" s="49"/>
      <c r="AB19" s="50"/>
      <c r="AC19" s="13"/>
      <c r="AD19" s="194"/>
      <c r="AE19" s="41"/>
      <c r="AF19" s="18"/>
      <c r="AH19" s="182"/>
    </row>
    <row r="20" spans="1:34" ht="12.75">
      <c r="A20" s="12">
        <v>13</v>
      </c>
      <c r="B20" s="37" t="s">
        <v>33</v>
      </c>
      <c r="C20" s="19"/>
      <c r="D20" s="20">
        <v>2</v>
      </c>
      <c r="E20" s="15">
        <f>SUM(F20,G20,H20)</f>
        <v>18</v>
      </c>
      <c r="F20" s="40">
        <f t="shared" si="4"/>
        <v>9</v>
      </c>
      <c r="G20" s="15">
        <f t="shared" si="2"/>
        <v>0</v>
      </c>
      <c r="H20" s="73">
        <f>SUM(K20,O20,S20,W20,AA20,AE20)</f>
        <v>9</v>
      </c>
      <c r="I20" s="19"/>
      <c r="J20" s="195"/>
      <c r="K20" s="21"/>
      <c r="L20" s="22"/>
      <c r="M20" s="19">
        <v>9</v>
      </c>
      <c r="N20" s="195"/>
      <c r="O20" s="21">
        <v>9</v>
      </c>
      <c r="P20" s="22">
        <v>3</v>
      </c>
      <c r="Q20" s="13"/>
      <c r="R20" s="194"/>
      <c r="S20" s="41"/>
      <c r="T20" s="17"/>
      <c r="U20" s="19"/>
      <c r="V20" s="194"/>
      <c r="W20" s="16"/>
      <c r="X20" s="17"/>
      <c r="Y20" s="48"/>
      <c r="Z20" s="206"/>
      <c r="AA20" s="49"/>
      <c r="AB20" s="50"/>
      <c r="AC20" s="13"/>
      <c r="AD20" s="194"/>
      <c r="AE20" s="41"/>
      <c r="AF20" s="18"/>
      <c r="AH20" s="182"/>
    </row>
    <row r="21" spans="1:34" ht="12.75">
      <c r="A21" s="12">
        <v>14</v>
      </c>
      <c r="B21" s="217" t="s">
        <v>148</v>
      </c>
      <c r="C21" s="13"/>
      <c r="D21" s="14">
        <v>2</v>
      </c>
      <c r="E21" s="15">
        <f>SUM(F21,G21,H21)</f>
        <v>18</v>
      </c>
      <c r="F21" s="40">
        <f t="shared" si="4"/>
        <v>0</v>
      </c>
      <c r="G21" s="15">
        <f t="shared" si="2"/>
        <v>0</v>
      </c>
      <c r="H21" s="73">
        <f>SUM(K21,O21,S21,W21,AA21,AE21)</f>
        <v>18</v>
      </c>
      <c r="I21" s="19"/>
      <c r="J21" s="195"/>
      <c r="K21" s="21"/>
      <c r="L21" s="22"/>
      <c r="M21" s="19"/>
      <c r="N21" s="195"/>
      <c r="O21" s="21">
        <v>18</v>
      </c>
      <c r="P21" s="22">
        <v>2</v>
      </c>
      <c r="Q21" s="13"/>
      <c r="R21" s="194"/>
      <c r="S21" s="16"/>
      <c r="T21" s="17"/>
      <c r="U21" s="19"/>
      <c r="V21" s="194"/>
      <c r="W21" s="16"/>
      <c r="X21" s="17"/>
      <c r="Y21" s="48"/>
      <c r="Z21" s="206"/>
      <c r="AA21" s="49"/>
      <c r="AB21" s="50"/>
      <c r="AC21" s="13"/>
      <c r="AD21" s="194"/>
      <c r="AE21" s="41"/>
      <c r="AF21" s="18"/>
      <c r="AH21" s="182"/>
    </row>
    <row r="22" spans="1:34" ht="22.5">
      <c r="A22" s="12">
        <v>15</v>
      </c>
      <c r="B22" s="217" t="s">
        <v>151</v>
      </c>
      <c r="C22" s="13"/>
      <c r="D22" s="14">
        <v>2</v>
      </c>
      <c r="E22" s="15">
        <v>9</v>
      </c>
      <c r="F22" s="40">
        <v>9</v>
      </c>
      <c r="G22" s="15">
        <f t="shared" si="2"/>
        <v>0</v>
      </c>
      <c r="H22" s="73">
        <v>0</v>
      </c>
      <c r="I22" s="19"/>
      <c r="J22" s="195"/>
      <c r="K22" s="21"/>
      <c r="L22" s="22"/>
      <c r="M22" s="19">
        <v>9</v>
      </c>
      <c r="N22" s="195"/>
      <c r="O22" s="21"/>
      <c r="P22" s="22">
        <v>1</v>
      </c>
      <c r="Q22" s="13"/>
      <c r="R22" s="194"/>
      <c r="S22" s="16"/>
      <c r="T22" s="17"/>
      <c r="U22" s="19"/>
      <c r="V22" s="194"/>
      <c r="W22" s="16"/>
      <c r="X22" s="17"/>
      <c r="Y22" s="48"/>
      <c r="Z22" s="206"/>
      <c r="AA22" s="49"/>
      <c r="AB22" s="50"/>
      <c r="AC22" s="13"/>
      <c r="AD22" s="194"/>
      <c r="AE22" s="41"/>
      <c r="AF22" s="18"/>
      <c r="AH22" s="182"/>
    </row>
    <row r="23" spans="1:34" ht="22.5">
      <c r="A23" s="12">
        <v>16</v>
      </c>
      <c r="B23" s="217" t="s">
        <v>149</v>
      </c>
      <c r="C23" s="13"/>
      <c r="D23" s="14">
        <v>2</v>
      </c>
      <c r="E23" s="15">
        <f>SUM(F23,G23,H23)</f>
        <v>9</v>
      </c>
      <c r="F23" s="40">
        <f t="shared" si="4"/>
        <v>0</v>
      </c>
      <c r="G23" s="15">
        <f t="shared" si="2"/>
        <v>0</v>
      </c>
      <c r="H23" s="73">
        <f>SUM(K23,O23,S23,W23,AA23,AE23)</f>
        <v>9</v>
      </c>
      <c r="I23" s="19"/>
      <c r="J23" s="195"/>
      <c r="K23" s="21"/>
      <c r="L23" s="22"/>
      <c r="M23" s="19"/>
      <c r="N23" s="195"/>
      <c r="O23" s="21">
        <v>9</v>
      </c>
      <c r="P23" s="22">
        <v>1</v>
      </c>
      <c r="Q23" s="13"/>
      <c r="R23" s="194"/>
      <c r="S23" s="16"/>
      <c r="T23" s="17"/>
      <c r="U23" s="19"/>
      <c r="V23" s="194"/>
      <c r="W23" s="16"/>
      <c r="X23" s="17"/>
      <c r="Y23" s="48"/>
      <c r="Z23" s="206"/>
      <c r="AA23" s="49"/>
      <c r="AB23" s="50"/>
      <c r="AC23" s="13"/>
      <c r="AD23" s="194"/>
      <c r="AE23" s="41"/>
      <c r="AF23" s="18"/>
      <c r="AH23" s="182"/>
    </row>
    <row r="24" spans="1:34" ht="33.75">
      <c r="A24" s="233">
        <v>17</v>
      </c>
      <c r="B24" s="138" t="s">
        <v>115</v>
      </c>
      <c r="C24" s="123">
        <v>5</v>
      </c>
      <c r="D24" s="124" t="s">
        <v>12</v>
      </c>
      <c r="E24" s="214">
        <f t="shared" si="0"/>
        <v>120</v>
      </c>
      <c r="F24" s="125">
        <f t="shared" si="4"/>
        <v>0</v>
      </c>
      <c r="G24" s="214">
        <f t="shared" si="2"/>
        <v>120</v>
      </c>
      <c r="H24" s="126">
        <f t="shared" si="5"/>
        <v>0</v>
      </c>
      <c r="I24" s="127"/>
      <c r="J24" s="196"/>
      <c r="K24" s="128"/>
      <c r="L24" s="129"/>
      <c r="M24" s="127"/>
      <c r="N24" s="196">
        <v>30</v>
      </c>
      <c r="O24" s="128"/>
      <c r="P24" s="129">
        <v>2</v>
      </c>
      <c r="Q24" s="127"/>
      <c r="R24" s="196">
        <v>30</v>
      </c>
      <c r="S24" s="128"/>
      <c r="T24" s="129">
        <v>2</v>
      </c>
      <c r="U24" s="127"/>
      <c r="V24" s="204">
        <v>30</v>
      </c>
      <c r="W24" s="130"/>
      <c r="X24" s="131">
        <v>2</v>
      </c>
      <c r="Y24" s="132"/>
      <c r="Z24" s="204">
        <v>30</v>
      </c>
      <c r="AA24" s="135"/>
      <c r="AB24" s="131">
        <v>2</v>
      </c>
      <c r="AC24" s="123"/>
      <c r="AD24" s="204"/>
      <c r="AE24" s="135"/>
      <c r="AF24" s="134"/>
      <c r="AH24" s="182"/>
    </row>
    <row r="25" spans="1:34" ht="22.5">
      <c r="A25" s="233">
        <v>18</v>
      </c>
      <c r="B25" s="216" t="s">
        <v>38</v>
      </c>
      <c r="C25" s="123"/>
      <c r="D25" s="124">
        <v>1</v>
      </c>
      <c r="E25" s="214">
        <f t="shared" si="0"/>
        <v>30</v>
      </c>
      <c r="F25" s="125">
        <f t="shared" si="4"/>
        <v>0</v>
      </c>
      <c r="G25" s="214">
        <f t="shared" si="2"/>
        <v>30</v>
      </c>
      <c r="H25" s="126">
        <f t="shared" si="5"/>
        <v>0</v>
      </c>
      <c r="I25" s="127"/>
      <c r="J25" s="196">
        <v>30</v>
      </c>
      <c r="K25" s="128"/>
      <c r="L25" s="129">
        <v>2</v>
      </c>
      <c r="M25" s="127"/>
      <c r="N25" s="196"/>
      <c r="O25" s="128"/>
      <c r="P25" s="129"/>
      <c r="Q25" s="127"/>
      <c r="R25" s="196"/>
      <c r="S25" s="128"/>
      <c r="T25" s="129"/>
      <c r="U25" s="127"/>
      <c r="V25" s="204"/>
      <c r="W25" s="130"/>
      <c r="X25" s="131"/>
      <c r="Y25" s="132"/>
      <c r="Z25" s="207"/>
      <c r="AA25" s="133"/>
      <c r="AB25" s="134"/>
      <c r="AC25" s="123"/>
      <c r="AD25" s="204"/>
      <c r="AE25" s="135"/>
      <c r="AF25" s="134"/>
      <c r="AH25" s="182"/>
    </row>
    <row r="26" spans="1:34" ht="12.75">
      <c r="A26" s="233">
        <v>19</v>
      </c>
      <c r="B26" s="136" t="s">
        <v>26</v>
      </c>
      <c r="C26" s="127"/>
      <c r="D26" s="137">
        <v>1.2</v>
      </c>
      <c r="E26" s="214">
        <f t="shared" si="0"/>
        <v>60</v>
      </c>
      <c r="F26" s="125">
        <f t="shared" si="4"/>
        <v>0</v>
      </c>
      <c r="G26" s="214">
        <f t="shared" si="2"/>
        <v>0</v>
      </c>
      <c r="H26" s="126">
        <f t="shared" si="5"/>
        <v>60</v>
      </c>
      <c r="I26" s="127"/>
      <c r="J26" s="196"/>
      <c r="K26" s="128">
        <v>30</v>
      </c>
      <c r="L26" s="129">
        <v>1</v>
      </c>
      <c r="M26" s="127"/>
      <c r="N26" s="196"/>
      <c r="O26" s="128">
        <v>30</v>
      </c>
      <c r="P26" s="129">
        <v>1</v>
      </c>
      <c r="Q26" s="127"/>
      <c r="R26" s="196"/>
      <c r="S26" s="128"/>
      <c r="T26" s="129"/>
      <c r="U26" s="127"/>
      <c r="V26" s="204"/>
      <c r="W26" s="130"/>
      <c r="X26" s="131"/>
      <c r="Y26" s="132"/>
      <c r="Z26" s="207"/>
      <c r="AA26" s="133"/>
      <c r="AB26" s="134"/>
      <c r="AC26" s="123"/>
      <c r="AD26" s="204"/>
      <c r="AE26" s="135"/>
      <c r="AF26" s="134"/>
      <c r="AH26" s="182"/>
    </row>
    <row r="27" spans="1:34" ht="12.75">
      <c r="A27" s="12">
        <v>20</v>
      </c>
      <c r="B27" s="211" t="s">
        <v>37</v>
      </c>
      <c r="C27" s="13"/>
      <c r="D27" s="14">
        <v>1</v>
      </c>
      <c r="E27" s="15">
        <f t="shared" si="0"/>
        <v>18</v>
      </c>
      <c r="F27" s="15">
        <f t="shared" si="4"/>
        <v>9</v>
      </c>
      <c r="G27" s="15">
        <f t="shared" si="2"/>
        <v>0</v>
      </c>
      <c r="H27" s="74">
        <f t="shared" si="5"/>
        <v>9</v>
      </c>
      <c r="I27" s="13">
        <v>9</v>
      </c>
      <c r="J27" s="194"/>
      <c r="K27" s="16">
        <v>9</v>
      </c>
      <c r="L27" s="17">
        <v>3</v>
      </c>
      <c r="M27" s="13"/>
      <c r="N27" s="194"/>
      <c r="O27" s="16"/>
      <c r="P27" s="17"/>
      <c r="Q27" s="19"/>
      <c r="R27" s="195"/>
      <c r="S27" s="21"/>
      <c r="T27" s="22"/>
      <c r="U27" s="19"/>
      <c r="V27" s="194"/>
      <c r="W27" s="16"/>
      <c r="X27" s="17"/>
      <c r="Y27" s="48"/>
      <c r="Z27" s="206"/>
      <c r="AA27" s="49"/>
      <c r="AB27" s="50"/>
      <c r="AC27" s="13"/>
      <c r="AD27" s="194"/>
      <c r="AE27" s="41"/>
      <c r="AF27" s="18"/>
      <c r="AH27" s="182"/>
    </row>
    <row r="28" spans="1:34" ht="22.5">
      <c r="A28" s="12">
        <v>21</v>
      </c>
      <c r="B28" s="211" t="s">
        <v>31</v>
      </c>
      <c r="C28" s="13"/>
      <c r="D28" s="14">
        <v>1</v>
      </c>
      <c r="E28" s="15">
        <f t="shared" si="0"/>
        <v>9</v>
      </c>
      <c r="F28" s="40">
        <f t="shared" si="4"/>
        <v>9</v>
      </c>
      <c r="G28" s="15">
        <f t="shared" si="2"/>
        <v>0</v>
      </c>
      <c r="H28" s="73">
        <f t="shared" si="5"/>
        <v>0</v>
      </c>
      <c r="I28" s="13">
        <v>9</v>
      </c>
      <c r="J28" s="194"/>
      <c r="K28" s="16"/>
      <c r="L28" s="17">
        <v>1</v>
      </c>
      <c r="M28" s="19"/>
      <c r="N28" s="195"/>
      <c r="O28" s="21"/>
      <c r="P28" s="22"/>
      <c r="Q28" s="19"/>
      <c r="R28" s="195"/>
      <c r="S28" s="21"/>
      <c r="T28" s="17"/>
      <c r="U28" s="19"/>
      <c r="V28" s="194"/>
      <c r="W28" s="16"/>
      <c r="X28" s="17"/>
      <c r="Y28" s="48"/>
      <c r="Z28" s="206"/>
      <c r="AA28" s="49"/>
      <c r="AB28" s="50"/>
      <c r="AC28" s="13"/>
      <c r="AD28" s="194"/>
      <c r="AE28" s="41"/>
      <c r="AF28" s="18"/>
      <c r="AH28" s="182"/>
    </row>
    <row r="29" spans="1:34" ht="12.75">
      <c r="A29" s="12">
        <v>22</v>
      </c>
      <c r="B29" s="65" t="s">
        <v>39</v>
      </c>
      <c r="C29" s="19"/>
      <c r="D29" s="20">
        <v>1</v>
      </c>
      <c r="E29" s="15">
        <f t="shared" si="0"/>
        <v>9</v>
      </c>
      <c r="F29" s="40">
        <f t="shared" si="4"/>
        <v>0</v>
      </c>
      <c r="G29" s="15">
        <f t="shared" si="2"/>
        <v>0</v>
      </c>
      <c r="H29" s="73">
        <f t="shared" si="5"/>
        <v>9</v>
      </c>
      <c r="I29" s="19"/>
      <c r="J29" s="195"/>
      <c r="K29" s="21">
        <v>9</v>
      </c>
      <c r="L29" s="22">
        <v>1</v>
      </c>
      <c r="M29" s="19"/>
      <c r="N29" s="195"/>
      <c r="O29" s="21"/>
      <c r="P29" s="22"/>
      <c r="Q29" s="19"/>
      <c r="R29" s="195"/>
      <c r="S29" s="21"/>
      <c r="T29" s="22"/>
      <c r="U29" s="19"/>
      <c r="V29" s="194"/>
      <c r="W29" s="16"/>
      <c r="X29" s="17"/>
      <c r="Y29" s="48"/>
      <c r="Z29" s="206"/>
      <c r="AA29" s="49"/>
      <c r="AB29" s="50"/>
      <c r="AC29" s="13"/>
      <c r="AD29" s="194"/>
      <c r="AE29" s="41"/>
      <c r="AF29" s="18"/>
      <c r="AH29" s="182"/>
    </row>
    <row r="30" spans="1:34" ht="26.25" customHeight="1" thickBot="1">
      <c r="A30" s="12">
        <v>23</v>
      </c>
      <c r="B30" s="33" t="s">
        <v>34</v>
      </c>
      <c r="C30" s="19">
        <v>2</v>
      </c>
      <c r="D30" s="20">
        <v>2</v>
      </c>
      <c r="E30" s="15">
        <f t="shared" si="0"/>
        <v>18</v>
      </c>
      <c r="F30" s="40">
        <f t="shared" si="4"/>
        <v>9</v>
      </c>
      <c r="G30" s="15">
        <f t="shared" si="2"/>
        <v>9</v>
      </c>
      <c r="H30" s="73">
        <f>SUM(K30,O30,S30,W30,AA30,AE30)</f>
        <v>0</v>
      </c>
      <c r="I30" s="19"/>
      <c r="J30" s="195"/>
      <c r="K30" s="21"/>
      <c r="L30" s="22"/>
      <c r="M30" s="19">
        <v>9</v>
      </c>
      <c r="N30" s="195">
        <v>9</v>
      </c>
      <c r="O30" s="21"/>
      <c r="P30" s="22">
        <v>3</v>
      </c>
      <c r="Q30" s="19"/>
      <c r="R30" s="195"/>
      <c r="S30" s="21"/>
      <c r="T30" s="22"/>
      <c r="U30" s="19"/>
      <c r="V30" s="194"/>
      <c r="W30" s="16"/>
      <c r="X30" s="17"/>
      <c r="Y30" s="48"/>
      <c r="Z30" s="206"/>
      <c r="AA30" s="49"/>
      <c r="AB30" s="50"/>
      <c r="AC30" s="13"/>
      <c r="AD30" s="194"/>
      <c r="AE30" s="41"/>
      <c r="AF30" s="18"/>
      <c r="AH30" s="182"/>
    </row>
    <row r="31" spans="1:32" ht="13.5" thickBot="1">
      <c r="A31" s="288" t="s">
        <v>15</v>
      </c>
      <c r="B31" s="289"/>
      <c r="C31" s="24"/>
      <c r="D31" s="25"/>
      <c r="E31" s="26">
        <f aca="true" t="shared" si="6" ref="E31:AF31">SUM(E8:E30)</f>
        <v>552</v>
      </c>
      <c r="F31" s="26">
        <f t="shared" si="6"/>
        <v>162</v>
      </c>
      <c r="G31" s="26">
        <f t="shared" si="6"/>
        <v>177</v>
      </c>
      <c r="H31" s="29">
        <f t="shared" si="6"/>
        <v>213</v>
      </c>
      <c r="I31" s="39">
        <f t="shared" si="6"/>
        <v>90</v>
      </c>
      <c r="J31" s="39">
        <f t="shared" si="6"/>
        <v>39</v>
      </c>
      <c r="K31" s="39">
        <f t="shared" si="6"/>
        <v>102</v>
      </c>
      <c r="L31" s="31">
        <f t="shared" si="6"/>
        <v>28</v>
      </c>
      <c r="M31" s="39">
        <f t="shared" si="6"/>
        <v>72</v>
      </c>
      <c r="N31" s="39">
        <f t="shared" si="6"/>
        <v>48</v>
      </c>
      <c r="O31" s="39">
        <f t="shared" si="6"/>
        <v>111</v>
      </c>
      <c r="P31" s="31">
        <f t="shared" si="6"/>
        <v>29</v>
      </c>
      <c r="Q31" s="39">
        <f t="shared" si="6"/>
        <v>0</v>
      </c>
      <c r="R31" s="39">
        <f t="shared" si="6"/>
        <v>30</v>
      </c>
      <c r="S31" s="39">
        <f t="shared" si="6"/>
        <v>0</v>
      </c>
      <c r="T31" s="31">
        <f t="shared" si="6"/>
        <v>2</v>
      </c>
      <c r="U31" s="39">
        <f t="shared" si="6"/>
        <v>0</v>
      </c>
      <c r="V31" s="39">
        <f t="shared" si="6"/>
        <v>30</v>
      </c>
      <c r="W31" s="39">
        <f t="shared" si="6"/>
        <v>0</v>
      </c>
      <c r="X31" s="31">
        <f t="shared" si="6"/>
        <v>2</v>
      </c>
      <c r="Y31" s="39">
        <f t="shared" si="6"/>
        <v>0</v>
      </c>
      <c r="Z31" s="39">
        <f t="shared" si="6"/>
        <v>30</v>
      </c>
      <c r="AA31" s="39">
        <f t="shared" si="6"/>
        <v>0</v>
      </c>
      <c r="AB31" s="31">
        <f t="shared" si="6"/>
        <v>2</v>
      </c>
      <c r="AC31" s="39">
        <f t="shared" si="6"/>
        <v>0</v>
      </c>
      <c r="AD31" s="39">
        <f t="shared" si="6"/>
        <v>0</v>
      </c>
      <c r="AE31" s="39">
        <f t="shared" si="6"/>
        <v>0</v>
      </c>
      <c r="AF31" s="31">
        <f t="shared" si="6"/>
        <v>0</v>
      </c>
    </row>
    <row r="32" spans="1:32" ht="13.5" thickBot="1">
      <c r="A32" s="307" t="s">
        <v>157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9"/>
    </row>
    <row r="33" spans="1:32" ht="22.5">
      <c r="A33" s="76">
        <v>24</v>
      </c>
      <c r="B33" s="77" t="s">
        <v>45</v>
      </c>
      <c r="C33" s="78"/>
      <c r="D33" s="79">
        <v>3</v>
      </c>
      <c r="E33" s="80">
        <f>SUM(F33,G33,H33)</f>
        <v>18</v>
      </c>
      <c r="F33" s="80">
        <f>SUM(I33,M33,Q33,U33,Y33,AC33)</f>
        <v>9</v>
      </c>
      <c r="G33" s="80">
        <f aca="true" t="shared" si="7" ref="G33:H35">SUM(J33,N33,R33,V33,Z33,AD33)</f>
        <v>9</v>
      </c>
      <c r="H33" s="202">
        <f t="shared" si="7"/>
        <v>0</v>
      </c>
      <c r="I33" s="119"/>
      <c r="J33" s="197"/>
      <c r="K33" s="82"/>
      <c r="L33" s="83"/>
      <c r="M33" s="84"/>
      <c r="N33" s="197"/>
      <c r="O33" s="85"/>
      <c r="P33" s="83"/>
      <c r="Q33" s="84">
        <v>9</v>
      </c>
      <c r="R33" s="197">
        <v>9</v>
      </c>
      <c r="S33" s="85"/>
      <c r="T33" s="86">
        <v>3</v>
      </c>
      <c r="U33" s="84"/>
      <c r="V33" s="197"/>
      <c r="W33" s="85"/>
      <c r="X33" s="83"/>
      <c r="Y33" s="84"/>
      <c r="Z33" s="197"/>
      <c r="AA33" s="85"/>
      <c r="AB33" s="83"/>
      <c r="AC33" s="84"/>
      <c r="AD33" s="197"/>
      <c r="AE33" s="85"/>
      <c r="AF33" s="83"/>
    </row>
    <row r="34" spans="1:32" ht="33.75">
      <c r="A34" s="87">
        <v>25</v>
      </c>
      <c r="B34" s="88" t="s">
        <v>153</v>
      </c>
      <c r="C34" s="89"/>
      <c r="D34" s="90">
        <v>2.3</v>
      </c>
      <c r="E34" s="80">
        <v>36</v>
      </c>
      <c r="F34" s="91">
        <f>SUM(I34,M34,Q34,U34,Y34,AC34)</f>
        <v>18</v>
      </c>
      <c r="G34" s="80">
        <f t="shared" si="7"/>
        <v>18</v>
      </c>
      <c r="H34" s="92">
        <f>SUM(K34,O34,S34,W34,AA34,AE34)</f>
        <v>0</v>
      </c>
      <c r="I34" s="93"/>
      <c r="J34" s="198"/>
      <c r="K34" s="94"/>
      <c r="L34" s="95"/>
      <c r="M34" s="93">
        <v>9</v>
      </c>
      <c r="N34" s="197">
        <v>9</v>
      </c>
      <c r="O34" s="85"/>
      <c r="P34" s="96">
        <v>3</v>
      </c>
      <c r="Q34" s="93">
        <v>9</v>
      </c>
      <c r="R34" s="197">
        <v>9</v>
      </c>
      <c r="S34" s="85"/>
      <c r="T34" s="96">
        <v>3</v>
      </c>
      <c r="U34" s="93"/>
      <c r="V34" s="198"/>
      <c r="W34" s="94"/>
      <c r="X34" s="95"/>
      <c r="Y34" s="93"/>
      <c r="Z34" s="198"/>
      <c r="AA34" s="97"/>
      <c r="AB34" s="95"/>
      <c r="AC34" s="93"/>
      <c r="AD34" s="198"/>
      <c r="AE34" s="97"/>
      <c r="AF34" s="95"/>
    </row>
    <row r="35" spans="1:32" ht="23.25" thickBot="1">
      <c r="A35" s="87">
        <v>26</v>
      </c>
      <c r="B35" s="88" t="s">
        <v>47</v>
      </c>
      <c r="C35" s="89"/>
      <c r="D35" s="90">
        <v>3</v>
      </c>
      <c r="E35" s="80">
        <f>SUM(F35,G35,H35)</f>
        <v>18</v>
      </c>
      <c r="F35" s="91">
        <f>SUM(I35,M35,Q35,U35,Y35,AC35)</f>
        <v>9</v>
      </c>
      <c r="G35" s="80">
        <f t="shared" si="7"/>
        <v>9</v>
      </c>
      <c r="H35" s="92">
        <f>SUM(K35,O35,S35,W35,AA35,AE35)</f>
        <v>0</v>
      </c>
      <c r="I35" s="93"/>
      <c r="J35" s="198"/>
      <c r="K35" s="94"/>
      <c r="L35" s="95"/>
      <c r="M35" s="93"/>
      <c r="N35" s="197"/>
      <c r="O35" s="85"/>
      <c r="P35" s="96"/>
      <c r="Q35" s="93">
        <v>9</v>
      </c>
      <c r="R35" s="197">
        <v>9</v>
      </c>
      <c r="S35" s="85"/>
      <c r="T35" s="96">
        <v>3</v>
      </c>
      <c r="U35" s="93"/>
      <c r="V35" s="198"/>
      <c r="W35" s="94"/>
      <c r="X35" s="95"/>
      <c r="Y35" s="93"/>
      <c r="Z35" s="198"/>
      <c r="AA35" s="97"/>
      <c r="AB35" s="95"/>
      <c r="AC35" s="93"/>
      <c r="AD35" s="198"/>
      <c r="AE35" s="97"/>
      <c r="AF35" s="95"/>
    </row>
    <row r="36" spans="1:40" ht="13.5" thickBot="1">
      <c r="A36" s="288" t="s">
        <v>15</v>
      </c>
      <c r="B36" s="289"/>
      <c r="C36" s="24"/>
      <c r="D36" s="25"/>
      <c r="E36" s="26">
        <f aca="true" t="shared" si="8" ref="E36:AF36">SUM(E33:E35)</f>
        <v>72</v>
      </c>
      <c r="F36" s="26">
        <f t="shared" si="8"/>
        <v>36</v>
      </c>
      <c r="G36" s="26">
        <f>SUM(G33:G35)</f>
        <v>36</v>
      </c>
      <c r="H36" s="29">
        <f>SUM(H33:H35)</f>
        <v>0</v>
      </c>
      <c r="I36" s="39">
        <f t="shared" si="8"/>
        <v>0</v>
      </c>
      <c r="J36" s="39">
        <f>SUM(J33:J35)</f>
        <v>0</v>
      </c>
      <c r="K36" s="39">
        <f>SUM(K33:K35)</f>
        <v>0</v>
      </c>
      <c r="L36" s="31">
        <f t="shared" si="8"/>
        <v>0</v>
      </c>
      <c r="M36" s="39">
        <f t="shared" si="8"/>
        <v>9</v>
      </c>
      <c r="N36" s="39">
        <f>SUM(N33:N35)</f>
        <v>9</v>
      </c>
      <c r="O36" s="39">
        <f>SUM(O33:O35)</f>
        <v>0</v>
      </c>
      <c r="P36" s="31">
        <f t="shared" si="8"/>
        <v>3</v>
      </c>
      <c r="Q36" s="39">
        <f t="shared" si="8"/>
        <v>27</v>
      </c>
      <c r="R36" s="39">
        <f>SUM(R33:R35)</f>
        <v>27</v>
      </c>
      <c r="S36" s="39">
        <f>SUM(S33:S35)</f>
        <v>0</v>
      </c>
      <c r="T36" s="31">
        <f t="shared" si="8"/>
        <v>9</v>
      </c>
      <c r="U36" s="39">
        <f t="shared" si="8"/>
        <v>0</v>
      </c>
      <c r="V36" s="39">
        <f>SUM(V33:V35)</f>
        <v>0</v>
      </c>
      <c r="W36" s="39">
        <f>SUM(W33:W35)</f>
        <v>0</v>
      </c>
      <c r="X36" s="31">
        <f t="shared" si="8"/>
        <v>0</v>
      </c>
      <c r="Y36" s="39">
        <f t="shared" si="8"/>
        <v>0</v>
      </c>
      <c r="Z36" s="39">
        <f>SUM(Z33:Z35)</f>
        <v>0</v>
      </c>
      <c r="AA36" s="39">
        <f>SUM(AA33:AA35)</f>
        <v>0</v>
      </c>
      <c r="AB36" s="31">
        <f t="shared" si="8"/>
        <v>0</v>
      </c>
      <c r="AC36" s="39">
        <f t="shared" si="8"/>
        <v>0</v>
      </c>
      <c r="AD36" s="39">
        <f>SUM(AD33:AD35)</f>
        <v>0</v>
      </c>
      <c r="AE36" s="39">
        <f>SUM(AE33:AE35)</f>
        <v>0</v>
      </c>
      <c r="AF36" s="42">
        <f t="shared" si="8"/>
        <v>0</v>
      </c>
      <c r="AH36" s="182"/>
      <c r="AI36" s="182"/>
      <c r="AJ36" s="182"/>
      <c r="AK36" s="182"/>
      <c r="AL36" s="182"/>
      <c r="AM36" s="182"/>
      <c r="AN36" s="182"/>
    </row>
    <row r="37" spans="1:40" ht="13.5" thickBot="1">
      <c r="A37" s="307" t="s">
        <v>175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9"/>
      <c r="AH37" s="182"/>
      <c r="AI37" s="182"/>
      <c r="AJ37" s="182"/>
      <c r="AK37" s="182"/>
      <c r="AL37" s="182"/>
      <c r="AM37" s="182"/>
      <c r="AN37" s="182"/>
    </row>
    <row r="38" spans="1:40" ht="32.25" customHeight="1" thickBot="1">
      <c r="A38" s="234">
        <v>27</v>
      </c>
      <c r="B38" s="235" t="s">
        <v>71</v>
      </c>
      <c r="C38" s="236"/>
      <c r="D38" s="237" t="s">
        <v>101</v>
      </c>
      <c r="E38" s="238">
        <f>SUM(F38:H38)</f>
        <v>105</v>
      </c>
      <c r="F38" s="238">
        <v>0</v>
      </c>
      <c r="G38" s="238">
        <v>0</v>
      </c>
      <c r="H38" s="239">
        <f>SUM(S38,W38,AA38,AE38)</f>
        <v>105</v>
      </c>
      <c r="I38" s="236"/>
      <c r="J38" s="240"/>
      <c r="K38" s="241"/>
      <c r="L38" s="242"/>
      <c r="M38" s="236"/>
      <c r="N38" s="240"/>
      <c r="O38" s="241"/>
      <c r="P38" s="242"/>
      <c r="Q38" s="236"/>
      <c r="R38" s="240"/>
      <c r="S38" s="241">
        <v>15</v>
      </c>
      <c r="T38" s="242">
        <v>1</v>
      </c>
      <c r="U38" s="236"/>
      <c r="V38" s="240"/>
      <c r="W38" s="241">
        <v>30</v>
      </c>
      <c r="X38" s="242">
        <v>2</v>
      </c>
      <c r="Y38" s="236"/>
      <c r="Z38" s="240"/>
      <c r="AA38" s="241">
        <v>45</v>
      </c>
      <c r="AB38" s="242">
        <v>3</v>
      </c>
      <c r="AC38" s="236"/>
      <c r="AD38" s="240"/>
      <c r="AE38" s="241">
        <v>15</v>
      </c>
      <c r="AF38" s="242">
        <v>1</v>
      </c>
      <c r="AH38" s="182"/>
      <c r="AI38" s="182"/>
      <c r="AJ38" s="182"/>
      <c r="AK38" s="182"/>
      <c r="AL38" s="182"/>
      <c r="AM38" s="182"/>
      <c r="AN38" s="182"/>
    </row>
    <row r="39" spans="1:40" ht="13.5" thickBot="1">
      <c r="A39" s="335" t="s">
        <v>15</v>
      </c>
      <c r="B39" s="336"/>
      <c r="C39" s="36"/>
      <c r="D39" s="45"/>
      <c r="E39" s="43">
        <f>SUM(E38:E38)</f>
        <v>105</v>
      </c>
      <c r="F39" s="43">
        <f>SUM(F38:F38)</f>
        <v>0</v>
      </c>
      <c r="G39" s="43">
        <f>SUM(G38:G38)</f>
        <v>0</v>
      </c>
      <c r="H39" s="203">
        <f>SUM(H38:H38)</f>
        <v>105</v>
      </c>
      <c r="I39" s="219">
        <f>SUM(I37:I38)</f>
        <v>0</v>
      </c>
      <c r="J39" s="44">
        <f>SUM(J37:J38)</f>
        <v>0</v>
      </c>
      <c r="K39" s="44">
        <f>SUM(K37:K38)</f>
        <v>0</v>
      </c>
      <c r="L39" s="35">
        <f>SUM(L38:L38)</f>
        <v>0</v>
      </c>
      <c r="M39" s="44">
        <f>SUM(M37:M38)</f>
        <v>0</v>
      </c>
      <c r="N39" s="44">
        <f>SUM(N37:N38)</f>
        <v>0</v>
      </c>
      <c r="O39" s="44">
        <f>SUM(O37:O38)</f>
        <v>0</v>
      </c>
      <c r="P39" s="35">
        <f>SUM(P38:P38)</f>
        <v>0</v>
      </c>
      <c r="Q39" s="44">
        <f>SUM(Q37:Q38)</f>
        <v>0</v>
      </c>
      <c r="R39" s="44">
        <f>SUM(R37:R38)</f>
        <v>0</v>
      </c>
      <c r="S39" s="44">
        <f>SUM(S37:S38)</f>
        <v>15</v>
      </c>
      <c r="T39" s="35">
        <f>SUM(T38:T38)</f>
        <v>1</v>
      </c>
      <c r="U39" s="44">
        <f aca="true" t="shared" si="9" ref="U39:AF39">SUM(U37:U38)</f>
        <v>0</v>
      </c>
      <c r="V39" s="44">
        <f>SUM(V37:V38)</f>
        <v>0</v>
      </c>
      <c r="W39" s="44">
        <f>SUM(W37:W38)</f>
        <v>30</v>
      </c>
      <c r="X39" s="35">
        <f t="shared" si="9"/>
        <v>2</v>
      </c>
      <c r="Y39" s="44">
        <f t="shared" si="9"/>
        <v>0</v>
      </c>
      <c r="Z39" s="44">
        <f>SUM(Z37:Z38)</f>
        <v>0</v>
      </c>
      <c r="AA39" s="44">
        <f>SUM(AA37:AA38)</f>
        <v>45</v>
      </c>
      <c r="AB39" s="35">
        <f t="shared" si="9"/>
        <v>3</v>
      </c>
      <c r="AC39" s="44">
        <f t="shared" si="9"/>
        <v>0</v>
      </c>
      <c r="AD39" s="44">
        <f>SUM(AD37:AD38)</f>
        <v>0</v>
      </c>
      <c r="AE39" s="44">
        <f>SUM(AE37:AE38)</f>
        <v>15</v>
      </c>
      <c r="AF39" s="35">
        <f t="shared" si="9"/>
        <v>1</v>
      </c>
      <c r="AH39" s="182"/>
      <c r="AI39" s="182"/>
      <c r="AJ39" s="182"/>
      <c r="AK39" s="182"/>
      <c r="AL39" s="182"/>
      <c r="AM39" s="182"/>
      <c r="AN39" s="182"/>
    </row>
    <row r="40" spans="1:40" ht="13.5" thickBot="1">
      <c r="A40" s="307" t="s">
        <v>114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9"/>
      <c r="AH40" s="182"/>
      <c r="AI40" s="182"/>
      <c r="AJ40" s="182"/>
      <c r="AK40" s="182"/>
      <c r="AL40" s="182"/>
      <c r="AM40" s="182"/>
      <c r="AN40" s="182"/>
    </row>
    <row r="41" spans="1:40" ht="12.75">
      <c r="A41" s="66">
        <v>28</v>
      </c>
      <c r="B41" s="1" t="s">
        <v>16</v>
      </c>
      <c r="C41" s="22"/>
      <c r="D41" s="19">
        <v>5.6</v>
      </c>
      <c r="E41" s="51">
        <f>SUM(F41,G41,H41)</f>
        <v>60</v>
      </c>
      <c r="F41" s="51">
        <f aca="true" t="shared" si="10" ref="F41:H42">SUM(I41,M41,Q41,U41,Y41,AC41)</f>
        <v>0</v>
      </c>
      <c r="G41" s="51">
        <f t="shared" si="10"/>
        <v>0</v>
      </c>
      <c r="H41" s="72">
        <f t="shared" si="10"/>
        <v>60</v>
      </c>
      <c r="I41" s="52"/>
      <c r="J41" s="199"/>
      <c r="K41" s="53"/>
      <c r="L41" s="32"/>
      <c r="M41" s="52"/>
      <c r="N41" s="199"/>
      <c r="O41" s="38"/>
      <c r="P41" s="2"/>
      <c r="Q41" s="52"/>
      <c r="R41" s="199"/>
      <c r="S41" s="38"/>
      <c r="T41" s="32"/>
      <c r="U41" s="52"/>
      <c r="V41" s="199"/>
      <c r="W41" s="38"/>
      <c r="X41" s="32"/>
      <c r="Y41" s="19"/>
      <c r="Z41" s="195"/>
      <c r="AA41" s="34">
        <v>30</v>
      </c>
      <c r="AB41" s="22">
        <v>2</v>
      </c>
      <c r="AC41" s="60"/>
      <c r="AD41" s="209"/>
      <c r="AE41" s="34">
        <v>30</v>
      </c>
      <c r="AF41" s="22">
        <v>2</v>
      </c>
      <c r="AH41" s="182"/>
      <c r="AI41" s="182"/>
      <c r="AJ41" s="182"/>
      <c r="AK41" s="182"/>
      <c r="AL41" s="182"/>
      <c r="AM41" s="182"/>
      <c r="AN41" s="182"/>
    </row>
    <row r="42" spans="1:40" ht="13.5" thickBot="1">
      <c r="A42" s="98">
        <v>29</v>
      </c>
      <c r="B42" s="88" t="s">
        <v>13</v>
      </c>
      <c r="C42" s="95" t="s">
        <v>24</v>
      </c>
      <c r="D42" s="90">
        <v>6</v>
      </c>
      <c r="E42" s="80">
        <f>SUM(F42,G42,H42)</f>
        <v>0</v>
      </c>
      <c r="F42" s="80">
        <f t="shared" si="10"/>
        <v>0</v>
      </c>
      <c r="G42" s="80">
        <f t="shared" si="10"/>
        <v>0</v>
      </c>
      <c r="H42" s="99">
        <f t="shared" si="10"/>
        <v>0</v>
      </c>
      <c r="I42" s="100"/>
      <c r="J42" s="200"/>
      <c r="K42" s="101"/>
      <c r="L42" s="102"/>
      <c r="M42" s="100"/>
      <c r="N42" s="200"/>
      <c r="O42" s="103"/>
      <c r="P42" s="104"/>
      <c r="Q42" s="100"/>
      <c r="R42" s="200"/>
      <c r="S42" s="103"/>
      <c r="T42" s="102"/>
      <c r="U42" s="100"/>
      <c r="V42" s="200"/>
      <c r="W42" s="103"/>
      <c r="X42" s="102"/>
      <c r="Y42" s="93"/>
      <c r="Z42" s="198"/>
      <c r="AA42" s="97"/>
      <c r="AB42" s="95"/>
      <c r="AC42" s="105"/>
      <c r="AD42" s="210"/>
      <c r="AE42" s="97"/>
      <c r="AF42" s="95">
        <v>10</v>
      </c>
      <c r="AH42" s="182"/>
      <c r="AI42" s="182"/>
      <c r="AJ42" s="182"/>
      <c r="AK42" s="182"/>
      <c r="AL42" s="182"/>
      <c r="AM42" s="182"/>
      <c r="AN42" s="182"/>
    </row>
    <row r="43" spans="1:40" ht="13.5" thickBot="1">
      <c r="A43" s="288" t="s">
        <v>15</v>
      </c>
      <c r="B43" s="289"/>
      <c r="C43" s="30"/>
      <c r="D43" s="25"/>
      <c r="E43" s="26">
        <f>SUM(E41:E42)</f>
        <v>60</v>
      </c>
      <c r="F43" s="26">
        <f>SUM(F41:F42)</f>
        <v>0</v>
      </c>
      <c r="G43" s="26">
        <f>SUM(G41:G42)</f>
        <v>0</v>
      </c>
      <c r="H43" s="29">
        <f>SUM(H41:H42)</f>
        <v>60</v>
      </c>
      <c r="I43" s="39">
        <f aca="true" t="shared" si="11" ref="I43:AF43">SUM(I41:I42)</f>
        <v>0</v>
      </c>
      <c r="J43" s="26">
        <f>SUM(J41:J42)</f>
        <v>0</v>
      </c>
      <c r="K43" s="26">
        <f>SUM(K41:K42)</f>
        <v>0</v>
      </c>
      <c r="L43" s="31">
        <f t="shared" si="11"/>
        <v>0</v>
      </c>
      <c r="M43" s="24">
        <f t="shared" si="11"/>
        <v>0</v>
      </c>
      <c r="N43" s="27">
        <f>SUM(N41:N42)</f>
        <v>0</v>
      </c>
      <c r="O43" s="29">
        <f>SUM(O41:O42)</f>
        <v>0</v>
      </c>
      <c r="P43" s="31">
        <f t="shared" si="11"/>
        <v>0</v>
      </c>
      <c r="Q43" s="26">
        <f t="shared" si="11"/>
        <v>0</v>
      </c>
      <c r="R43" s="26">
        <f>SUM(R41:R42)</f>
        <v>0</v>
      </c>
      <c r="S43" s="27">
        <f>SUM(S41:S42)</f>
        <v>0</v>
      </c>
      <c r="T43" s="31">
        <f t="shared" si="11"/>
        <v>0</v>
      </c>
      <c r="U43" s="24">
        <f t="shared" si="11"/>
        <v>0</v>
      </c>
      <c r="V43" s="26">
        <f>SUM(V41:V42)</f>
        <v>0</v>
      </c>
      <c r="W43" s="30">
        <f>SUM(W41:W42)</f>
        <v>0</v>
      </c>
      <c r="X43" s="31">
        <f t="shared" si="11"/>
        <v>0</v>
      </c>
      <c r="Y43" s="26">
        <f t="shared" si="11"/>
        <v>0</v>
      </c>
      <c r="Z43" s="26">
        <f>SUM(Z41:Z42)</f>
        <v>0</v>
      </c>
      <c r="AA43" s="27">
        <f>SUM(AA41:AA42)</f>
        <v>30</v>
      </c>
      <c r="AB43" s="31">
        <f t="shared" si="11"/>
        <v>2</v>
      </c>
      <c r="AC43" s="28">
        <f t="shared" si="11"/>
        <v>0</v>
      </c>
      <c r="AD43" s="30">
        <f>SUM(AD41:AD42)</f>
        <v>0</v>
      </c>
      <c r="AE43" s="29">
        <f>SUM(AE41:AE42)</f>
        <v>30</v>
      </c>
      <c r="AF43" s="31">
        <f t="shared" si="11"/>
        <v>12</v>
      </c>
      <c r="AH43" s="182"/>
      <c r="AI43" s="182"/>
      <c r="AJ43" s="182"/>
      <c r="AK43" s="182"/>
      <c r="AL43" s="182"/>
      <c r="AM43" s="182"/>
      <c r="AN43" s="182"/>
    </row>
    <row r="44" spans="1:32" ht="13.5" thickBot="1">
      <c r="A44" s="293" t="s">
        <v>184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5"/>
    </row>
    <row r="45" spans="1:32" ht="22.5">
      <c r="A45" s="106">
        <v>30</v>
      </c>
      <c r="B45" s="112" t="s">
        <v>150</v>
      </c>
      <c r="C45" s="84"/>
      <c r="D45" s="108">
        <v>4.5</v>
      </c>
      <c r="E45" s="109">
        <f>SUM(H45,G45,F45)</f>
        <v>18</v>
      </c>
      <c r="F45" s="109">
        <f>SUM(I45,M45,Q45,U45,Y45,AC45)</f>
        <v>0</v>
      </c>
      <c r="G45" s="109">
        <f>SUM(J45,N45,R45,V45,Z45,AD45)</f>
        <v>0</v>
      </c>
      <c r="H45" s="81">
        <f>SUM(K45,O45,S45,W45,AA45,AE45)</f>
        <v>18</v>
      </c>
      <c r="I45" s="84"/>
      <c r="J45" s="197"/>
      <c r="K45" s="82"/>
      <c r="L45" s="83"/>
      <c r="M45" s="84"/>
      <c r="N45" s="197"/>
      <c r="O45" s="82"/>
      <c r="P45" s="83"/>
      <c r="Q45" s="110"/>
      <c r="R45" s="197"/>
      <c r="S45" s="85"/>
      <c r="T45" s="86"/>
      <c r="U45" s="84"/>
      <c r="V45" s="197"/>
      <c r="W45" s="85">
        <v>9</v>
      </c>
      <c r="X45" s="86">
        <v>1</v>
      </c>
      <c r="Y45" s="84"/>
      <c r="Z45" s="197"/>
      <c r="AA45" s="85">
        <v>9</v>
      </c>
      <c r="AB45" s="86">
        <v>1</v>
      </c>
      <c r="AC45" s="84"/>
      <c r="AD45" s="197"/>
      <c r="AE45" s="85"/>
      <c r="AF45" s="111"/>
    </row>
    <row r="46" spans="1:32" ht="12.75">
      <c r="A46" s="106">
        <v>31</v>
      </c>
      <c r="B46" s="107" t="s">
        <v>144</v>
      </c>
      <c r="C46" s="84"/>
      <c r="D46" s="108">
        <v>3</v>
      </c>
      <c r="E46" s="109">
        <f aca="true" t="shared" si="12" ref="E46:E62">SUM(H46,G46,F46)</f>
        <v>18</v>
      </c>
      <c r="F46" s="91">
        <f aca="true" t="shared" si="13" ref="F46:F55">SUM(I46,M46,Q46,U46,Y46,AC46)</f>
        <v>9</v>
      </c>
      <c r="G46" s="91">
        <f aca="true" t="shared" si="14" ref="G46:G62">SUM(J46,N46,R46,V46,Z46,AD46)</f>
        <v>9</v>
      </c>
      <c r="H46" s="92">
        <f aca="true" t="shared" si="15" ref="H46:H55">SUM(K46,O46,S46,W46,AA46,AE46)</f>
        <v>0</v>
      </c>
      <c r="I46" s="84"/>
      <c r="J46" s="197"/>
      <c r="K46" s="82"/>
      <c r="L46" s="83"/>
      <c r="M46" s="84"/>
      <c r="N46" s="197"/>
      <c r="O46" s="82"/>
      <c r="P46" s="83"/>
      <c r="Q46" s="110">
        <v>9</v>
      </c>
      <c r="R46" s="197">
        <v>9</v>
      </c>
      <c r="S46" s="85"/>
      <c r="T46" s="86">
        <v>3</v>
      </c>
      <c r="U46" s="84"/>
      <c r="V46" s="197"/>
      <c r="W46" s="85"/>
      <c r="X46" s="86"/>
      <c r="Y46" s="84"/>
      <c r="Z46" s="197"/>
      <c r="AA46" s="85"/>
      <c r="AB46" s="86"/>
      <c r="AC46" s="84"/>
      <c r="AD46" s="197"/>
      <c r="AE46" s="85"/>
      <c r="AF46" s="111"/>
    </row>
    <row r="47" spans="1:32" ht="12.75">
      <c r="A47" s="106">
        <v>32</v>
      </c>
      <c r="B47" s="107" t="s">
        <v>129</v>
      </c>
      <c r="C47" s="84"/>
      <c r="D47" s="108">
        <v>4.5</v>
      </c>
      <c r="E47" s="109">
        <f t="shared" si="12"/>
        <v>18</v>
      </c>
      <c r="F47" s="91">
        <f t="shared" si="13"/>
        <v>0</v>
      </c>
      <c r="G47" s="91">
        <f t="shared" si="14"/>
        <v>0</v>
      </c>
      <c r="H47" s="92">
        <f t="shared" si="15"/>
        <v>18</v>
      </c>
      <c r="I47" s="84"/>
      <c r="J47" s="197"/>
      <c r="K47" s="82"/>
      <c r="L47" s="83"/>
      <c r="M47" s="84"/>
      <c r="N47" s="197"/>
      <c r="O47" s="82"/>
      <c r="P47" s="83"/>
      <c r="Q47" s="110"/>
      <c r="R47" s="197"/>
      <c r="S47" s="85"/>
      <c r="T47" s="86"/>
      <c r="U47" s="84"/>
      <c r="V47" s="197"/>
      <c r="W47" s="85">
        <v>9</v>
      </c>
      <c r="X47" s="86">
        <v>1</v>
      </c>
      <c r="Y47" s="84"/>
      <c r="Z47" s="197"/>
      <c r="AA47" s="85">
        <v>9</v>
      </c>
      <c r="AB47" s="86">
        <v>1</v>
      </c>
      <c r="AC47" s="84"/>
      <c r="AD47" s="197"/>
      <c r="AE47" s="85"/>
      <c r="AF47" s="111"/>
    </row>
    <row r="48" spans="1:32" ht="33.75">
      <c r="A48" s="106">
        <v>33</v>
      </c>
      <c r="B48" s="112" t="s">
        <v>130</v>
      </c>
      <c r="C48" s="84">
        <v>4</v>
      </c>
      <c r="D48" s="108">
        <v>3.4</v>
      </c>
      <c r="E48" s="109">
        <f t="shared" si="12"/>
        <v>36</v>
      </c>
      <c r="F48" s="91">
        <f t="shared" si="13"/>
        <v>18</v>
      </c>
      <c r="G48" s="91">
        <f t="shared" si="14"/>
        <v>0</v>
      </c>
      <c r="H48" s="92">
        <f t="shared" si="15"/>
        <v>18</v>
      </c>
      <c r="I48" s="84"/>
      <c r="J48" s="197"/>
      <c r="K48" s="82"/>
      <c r="L48" s="83"/>
      <c r="M48" s="84"/>
      <c r="N48" s="197"/>
      <c r="O48" s="82"/>
      <c r="P48" s="83"/>
      <c r="Q48" s="110">
        <v>9</v>
      </c>
      <c r="R48" s="197"/>
      <c r="S48" s="85">
        <v>9</v>
      </c>
      <c r="T48" s="86">
        <v>3</v>
      </c>
      <c r="U48" s="84">
        <v>9</v>
      </c>
      <c r="V48" s="197"/>
      <c r="W48" s="85">
        <v>9</v>
      </c>
      <c r="X48" s="86">
        <v>3</v>
      </c>
      <c r="Y48" s="84"/>
      <c r="Z48" s="197"/>
      <c r="AA48" s="85"/>
      <c r="AB48" s="86"/>
      <c r="AC48" s="84"/>
      <c r="AD48" s="197"/>
      <c r="AE48" s="85"/>
      <c r="AF48" s="111"/>
    </row>
    <row r="49" spans="1:32" ht="21.75" customHeight="1">
      <c r="A49" s="106">
        <v>34</v>
      </c>
      <c r="B49" s="271" t="s">
        <v>131</v>
      </c>
      <c r="C49" s="93"/>
      <c r="D49" s="90">
        <v>3</v>
      </c>
      <c r="E49" s="109">
        <f t="shared" si="12"/>
        <v>18</v>
      </c>
      <c r="F49" s="91">
        <f t="shared" si="13"/>
        <v>9</v>
      </c>
      <c r="G49" s="91">
        <f>SUM(J49,N49,R49,V49,Z49,AD49)</f>
        <v>0</v>
      </c>
      <c r="H49" s="92">
        <f t="shared" si="15"/>
        <v>9</v>
      </c>
      <c r="I49" s="93"/>
      <c r="J49" s="198"/>
      <c r="K49" s="94"/>
      <c r="L49" s="95"/>
      <c r="M49" s="93"/>
      <c r="N49" s="198"/>
      <c r="O49" s="97"/>
      <c r="P49" s="95"/>
      <c r="Q49" s="110">
        <v>9</v>
      </c>
      <c r="R49" s="197"/>
      <c r="S49" s="85">
        <v>9</v>
      </c>
      <c r="T49" s="86">
        <v>3</v>
      </c>
      <c r="U49" s="84"/>
      <c r="V49" s="197"/>
      <c r="W49" s="85"/>
      <c r="X49" s="86"/>
      <c r="Y49" s="84"/>
      <c r="Z49" s="197"/>
      <c r="AA49" s="85"/>
      <c r="AB49" s="86"/>
      <c r="AC49" s="84"/>
      <c r="AD49" s="197"/>
      <c r="AE49" s="85"/>
      <c r="AF49" s="111"/>
    </row>
    <row r="50" spans="1:32" ht="22.5">
      <c r="A50" s="106">
        <v>35</v>
      </c>
      <c r="B50" s="112" t="s">
        <v>132</v>
      </c>
      <c r="C50" s="84">
        <v>3</v>
      </c>
      <c r="D50" s="108">
        <v>3</v>
      </c>
      <c r="E50" s="109">
        <f t="shared" si="12"/>
        <v>18</v>
      </c>
      <c r="F50" s="91">
        <f t="shared" si="13"/>
        <v>9</v>
      </c>
      <c r="G50" s="91">
        <f t="shared" si="14"/>
        <v>0</v>
      </c>
      <c r="H50" s="92">
        <f t="shared" si="15"/>
        <v>9</v>
      </c>
      <c r="I50" s="84"/>
      <c r="J50" s="197"/>
      <c r="K50" s="82"/>
      <c r="L50" s="83"/>
      <c r="M50" s="84"/>
      <c r="N50" s="197"/>
      <c r="O50" s="82"/>
      <c r="P50" s="83"/>
      <c r="Q50" s="110">
        <v>9</v>
      </c>
      <c r="R50" s="197"/>
      <c r="S50" s="85">
        <v>9</v>
      </c>
      <c r="T50" s="86">
        <v>3</v>
      </c>
      <c r="U50" s="84"/>
      <c r="V50" s="197"/>
      <c r="W50" s="85"/>
      <c r="X50" s="86"/>
      <c r="Y50" s="84"/>
      <c r="Z50" s="197"/>
      <c r="AA50" s="85"/>
      <c r="AB50" s="86"/>
      <c r="AC50" s="84"/>
      <c r="AD50" s="197"/>
      <c r="AE50" s="85"/>
      <c r="AF50" s="111"/>
    </row>
    <row r="51" spans="1:32" ht="12.75">
      <c r="A51" s="106">
        <v>36</v>
      </c>
      <c r="B51" s="112" t="s">
        <v>109</v>
      </c>
      <c r="C51" s="84"/>
      <c r="D51" s="108">
        <v>4.5</v>
      </c>
      <c r="E51" s="109">
        <f t="shared" si="12"/>
        <v>18</v>
      </c>
      <c r="F51" s="91">
        <f t="shared" si="13"/>
        <v>0</v>
      </c>
      <c r="G51" s="91">
        <f t="shared" si="14"/>
        <v>18</v>
      </c>
      <c r="H51" s="92">
        <f t="shared" si="15"/>
        <v>0</v>
      </c>
      <c r="I51" s="84"/>
      <c r="J51" s="197"/>
      <c r="K51" s="82"/>
      <c r="L51" s="83"/>
      <c r="M51" s="84"/>
      <c r="N51" s="197"/>
      <c r="O51" s="82"/>
      <c r="P51" s="83"/>
      <c r="Q51" s="110"/>
      <c r="R51" s="197"/>
      <c r="S51" s="85"/>
      <c r="T51" s="86"/>
      <c r="U51" s="84"/>
      <c r="V51" s="197">
        <v>9</v>
      </c>
      <c r="W51" s="85"/>
      <c r="X51" s="86">
        <v>1</v>
      </c>
      <c r="Y51" s="84"/>
      <c r="Z51" s="197">
        <v>9</v>
      </c>
      <c r="AA51" s="85"/>
      <c r="AB51" s="86">
        <v>1</v>
      </c>
      <c r="AC51" s="84"/>
      <c r="AD51" s="197"/>
      <c r="AE51" s="85"/>
      <c r="AF51" s="111"/>
    </row>
    <row r="52" spans="1:32" ht="45">
      <c r="A52" s="106">
        <v>37</v>
      </c>
      <c r="B52" s="112" t="s">
        <v>133</v>
      </c>
      <c r="C52" s="84"/>
      <c r="D52" s="108">
        <v>4</v>
      </c>
      <c r="E52" s="109">
        <f t="shared" si="12"/>
        <v>27</v>
      </c>
      <c r="F52" s="91">
        <f t="shared" si="13"/>
        <v>9</v>
      </c>
      <c r="G52" s="91">
        <f t="shared" si="14"/>
        <v>0</v>
      </c>
      <c r="H52" s="92">
        <f t="shared" si="15"/>
        <v>18</v>
      </c>
      <c r="I52" s="84"/>
      <c r="J52" s="197"/>
      <c r="K52" s="82"/>
      <c r="L52" s="83"/>
      <c r="M52" s="84"/>
      <c r="N52" s="197"/>
      <c r="O52" s="82"/>
      <c r="P52" s="83"/>
      <c r="Q52" s="110"/>
      <c r="R52" s="197"/>
      <c r="S52" s="85"/>
      <c r="T52" s="86"/>
      <c r="U52" s="84">
        <v>9</v>
      </c>
      <c r="V52" s="197"/>
      <c r="W52" s="85">
        <v>18</v>
      </c>
      <c r="X52" s="86">
        <v>4</v>
      </c>
      <c r="Y52" s="84"/>
      <c r="Z52" s="197"/>
      <c r="AA52" s="85"/>
      <c r="AB52" s="86"/>
      <c r="AC52" s="84"/>
      <c r="AD52" s="197"/>
      <c r="AE52" s="85"/>
      <c r="AF52" s="111"/>
    </row>
    <row r="53" spans="1:32" ht="12.75">
      <c r="A53" s="106">
        <v>38</v>
      </c>
      <c r="B53" s="112" t="s">
        <v>134</v>
      </c>
      <c r="C53" s="84"/>
      <c r="D53" s="108">
        <v>4</v>
      </c>
      <c r="E53" s="109">
        <f t="shared" si="12"/>
        <v>18</v>
      </c>
      <c r="F53" s="80">
        <f t="shared" si="13"/>
        <v>0</v>
      </c>
      <c r="G53" s="80">
        <f t="shared" si="14"/>
        <v>0</v>
      </c>
      <c r="H53" s="99">
        <f t="shared" si="15"/>
        <v>18</v>
      </c>
      <c r="I53" s="84"/>
      <c r="J53" s="197"/>
      <c r="K53" s="82"/>
      <c r="L53" s="83"/>
      <c r="M53" s="84"/>
      <c r="N53" s="197"/>
      <c r="O53" s="82"/>
      <c r="P53" s="83"/>
      <c r="Q53" s="110"/>
      <c r="R53" s="197"/>
      <c r="S53" s="85"/>
      <c r="T53" s="86"/>
      <c r="U53" s="84"/>
      <c r="V53" s="197"/>
      <c r="W53" s="85">
        <v>18</v>
      </c>
      <c r="X53" s="86">
        <v>2</v>
      </c>
      <c r="Y53" s="84"/>
      <c r="Z53" s="197"/>
      <c r="AA53" s="85"/>
      <c r="AB53" s="86"/>
      <c r="AC53" s="84"/>
      <c r="AD53" s="197"/>
      <c r="AE53" s="85"/>
      <c r="AF53" s="86"/>
    </row>
    <row r="54" spans="1:32" ht="33.75">
      <c r="A54" s="106">
        <v>39</v>
      </c>
      <c r="B54" s="112" t="s">
        <v>178</v>
      </c>
      <c r="C54" s="84"/>
      <c r="D54" s="108">
        <v>5</v>
      </c>
      <c r="E54" s="109">
        <f t="shared" si="12"/>
        <v>18</v>
      </c>
      <c r="F54" s="91">
        <f t="shared" si="13"/>
        <v>9</v>
      </c>
      <c r="G54" s="91">
        <f t="shared" si="14"/>
        <v>0</v>
      </c>
      <c r="H54" s="92">
        <f t="shared" si="15"/>
        <v>9</v>
      </c>
      <c r="I54" s="84"/>
      <c r="J54" s="197"/>
      <c r="K54" s="82"/>
      <c r="L54" s="83"/>
      <c r="M54" s="84"/>
      <c r="N54" s="197"/>
      <c r="O54" s="82"/>
      <c r="P54" s="83"/>
      <c r="Q54" s="110"/>
      <c r="R54" s="197"/>
      <c r="S54" s="85"/>
      <c r="T54" s="86"/>
      <c r="U54" s="84"/>
      <c r="V54" s="197"/>
      <c r="W54" s="85"/>
      <c r="X54" s="86"/>
      <c r="Y54" s="84">
        <v>9</v>
      </c>
      <c r="Z54" s="197"/>
      <c r="AA54" s="85">
        <v>9</v>
      </c>
      <c r="AB54" s="86">
        <v>3</v>
      </c>
      <c r="AC54" s="84"/>
      <c r="AD54" s="197"/>
      <c r="AE54" s="85"/>
      <c r="AF54" s="86"/>
    </row>
    <row r="55" spans="1:32" ht="12.75">
      <c r="A55" s="106">
        <v>40</v>
      </c>
      <c r="B55" s="112" t="s">
        <v>179</v>
      </c>
      <c r="C55" s="84"/>
      <c r="D55" s="108">
        <v>5</v>
      </c>
      <c r="E55" s="109">
        <f t="shared" si="12"/>
        <v>18</v>
      </c>
      <c r="F55" s="91">
        <f t="shared" si="13"/>
        <v>0</v>
      </c>
      <c r="G55" s="91">
        <f>SUM(J55,N55,R55,V55,Z55,AD55)</f>
        <v>0</v>
      </c>
      <c r="H55" s="92">
        <f t="shared" si="15"/>
        <v>18</v>
      </c>
      <c r="I55" s="84"/>
      <c r="J55" s="197"/>
      <c r="K55" s="82"/>
      <c r="L55" s="83"/>
      <c r="M55" s="84"/>
      <c r="N55" s="197"/>
      <c r="O55" s="82"/>
      <c r="P55" s="83"/>
      <c r="Q55" s="110"/>
      <c r="R55" s="197"/>
      <c r="S55" s="85"/>
      <c r="T55" s="86"/>
      <c r="U55" s="84"/>
      <c r="V55" s="197"/>
      <c r="W55" s="85"/>
      <c r="X55" s="86"/>
      <c r="Y55" s="84"/>
      <c r="Z55" s="197"/>
      <c r="AA55" s="85">
        <v>18</v>
      </c>
      <c r="AB55" s="86">
        <v>2</v>
      </c>
      <c r="AC55" s="84"/>
      <c r="AD55" s="197"/>
      <c r="AE55" s="85"/>
      <c r="AF55" s="86"/>
    </row>
    <row r="56" spans="1:32" ht="24.75" customHeight="1">
      <c r="A56" s="106">
        <v>41</v>
      </c>
      <c r="B56" s="112" t="s">
        <v>140</v>
      </c>
      <c r="C56" s="84"/>
      <c r="D56" s="108">
        <v>3</v>
      </c>
      <c r="E56" s="109">
        <f t="shared" si="12"/>
        <v>18</v>
      </c>
      <c r="F56" s="91">
        <f aca="true" t="shared" si="16" ref="F56:F62">SUM(I56,M56,Q56,U56,Y56,AC56)</f>
        <v>9</v>
      </c>
      <c r="G56" s="91">
        <f t="shared" si="14"/>
        <v>0</v>
      </c>
      <c r="H56" s="92">
        <f aca="true" t="shared" si="17" ref="H56:H63">SUM(K56,O56,S56,W56,AA56,AE56)</f>
        <v>9</v>
      </c>
      <c r="I56" s="84"/>
      <c r="J56" s="197"/>
      <c r="K56" s="82"/>
      <c r="L56" s="83"/>
      <c r="M56" s="84"/>
      <c r="N56" s="197"/>
      <c r="O56" s="82"/>
      <c r="P56" s="83"/>
      <c r="Q56" s="110">
        <v>9</v>
      </c>
      <c r="R56" s="197"/>
      <c r="S56" s="85">
        <v>9</v>
      </c>
      <c r="T56" s="86">
        <v>3</v>
      </c>
      <c r="U56" s="84"/>
      <c r="V56" s="197"/>
      <c r="W56" s="85"/>
      <c r="X56" s="86"/>
      <c r="Y56" s="84"/>
      <c r="Z56" s="197"/>
      <c r="AA56" s="85"/>
      <c r="AB56" s="86"/>
      <c r="AC56" s="84"/>
      <c r="AD56" s="197"/>
      <c r="AE56" s="85"/>
      <c r="AF56" s="111"/>
    </row>
    <row r="57" spans="1:32" ht="33.75">
      <c r="A57" s="106">
        <v>42</v>
      </c>
      <c r="B57" s="112" t="s">
        <v>180</v>
      </c>
      <c r="C57" s="84"/>
      <c r="D57" s="108">
        <v>3.4</v>
      </c>
      <c r="E57" s="109">
        <f t="shared" si="12"/>
        <v>36</v>
      </c>
      <c r="F57" s="91">
        <f t="shared" si="16"/>
        <v>9</v>
      </c>
      <c r="G57" s="91">
        <f t="shared" si="14"/>
        <v>0</v>
      </c>
      <c r="H57" s="92">
        <f t="shared" si="17"/>
        <v>27</v>
      </c>
      <c r="I57" s="84"/>
      <c r="J57" s="197"/>
      <c r="K57" s="82"/>
      <c r="L57" s="83"/>
      <c r="M57" s="84"/>
      <c r="N57" s="197"/>
      <c r="O57" s="82"/>
      <c r="P57" s="83"/>
      <c r="Q57" s="110">
        <v>9</v>
      </c>
      <c r="R57" s="197"/>
      <c r="S57" s="85">
        <v>9</v>
      </c>
      <c r="T57" s="86">
        <v>3</v>
      </c>
      <c r="U57" s="84"/>
      <c r="V57" s="197"/>
      <c r="W57" s="97">
        <v>18</v>
      </c>
      <c r="X57" s="86">
        <v>2</v>
      </c>
      <c r="Y57" s="84"/>
      <c r="Z57" s="197"/>
      <c r="AA57" s="85"/>
      <c r="AB57" s="86"/>
      <c r="AC57" s="84"/>
      <c r="AD57" s="197"/>
      <c r="AE57" s="85"/>
      <c r="AF57" s="113"/>
    </row>
    <row r="58" spans="1:32" ht="33" customHeight="1">
      <c r="A58" s="106">
        <v>43</v>
      </c>
      <c r="B58" s="88" t="s">
        <v>136</v>
      </c>
      <c r="C58" s="115"/>
      <c r="D58" s="116">
        <v>4.5</v>
      </c>
      <c r="E58" s="109">
        <f t="shared" si="12"/>
        <v>27</v>
      </c>
      <c r="F58" s="91">
        <f t="shared" si="16"/>
        <v>0</v>
      </c>
      <c r="G58" s="91">
        <f t="shared" si="14"/>
        <v>0</v>
      </c>
      <c r="H58" s="92">
        <f t="shared" si="17"/>
        <v>27</v>
      </c>
      <c r="I58" s="93"/>
      <c r="J58" s="198"/>
      <c r="K58" s="94"/>
      <c r="L58" s="95"/>
      <c r="M58" s="93"/>
      <c r="N58" s="198"/>
      <c r="O58" s="94"/>
      <c r="P58" s="95"/>
      <c r="Q58" s="114"/>
      <c r="R58" s="198"/>
      <c r="S58" s="97"/>
      <c r="T58" s="96"/>
      <c r="U58" s="115"/>
      <c r="V58" s="122"/>
      <c r="W58" s="94">
        <v>9</v>
      </c>
      <c r="X58" s="95">
        <v>1</v>
      </c>
      <c r="Y58" s="93"/>
      <c r="Z58" s="198"/>
      <c r="AA58" s="94">
        <v>18</v>
      </c>
      <c r="AB58" s="95">
        <v>2</v>
      </c>
      <c r="AC58" s="93"/>
      <c r="AD58" s="198"/>
      <c r="AE58" s="97"/>
      <c r="AF58" s="113"/>
    </row>
    <row r="59" spans="1:32" ht="33.75" customHeight="1">
      <c r="A59" s="106">
        <v>44</v>
      </c>
      <c r="B59" s="88" t="s">
        <v>143</v>
      </c>
      <c r="C59" s="115"/>
      <c r="D59" s="116">
        <v>4</v>
      </c>
      <c r="E59" s="109">
        <f t="shared" si="12"/>
        <v>18</v>
      </c>
      <c r="F59" s="91">
        <f t="shared" si="16"/>
        <v>9</v>
      </c>
      <c r="G59" s="91">
        <f t="shared" si="14"/>
        <v>0</v>
      </c>
      <c r="H59" s="92">
        <f t="shared" si="17"/>
        <v>9</v>
      </c>
      <c r="I59" s="84"/>
      <c r="J59" s="197"/>
      <c r="K59" s="82"/>
      <c r="L59" s="83"/>
      <c r="M59" s="84"/>
      <c r="N59" s="197"/>
      <c r="O59" s="82"/>
      <c r="P59" s="83"/>
      <c r="Q59" s="110"/>
      <c r="R59" s="197"/>
      <c r="S59" s="85"/>
      <c r="T59" s="86"/>
      <c r="U59" s="115">
        <v>9</v>
      </c>
      <c r="V59" s="122"/>
      <c r="W59" s="94">
        <v>9</v>
      </c>
      <c r="X59" s="95">
        <v>3</v>
      </c>
      <c r="Y59" s="93"/>
      <c r="Z59" s="198"/>
      <c r="AA59" s="94"/>
      <c r="AB59" s="95"/>
      <c r="AC59" s="84"/>
      <c r="AD59" s="197"/>
      <c r="AE59" s="85"/>
      <c r="AF59" s="117"/>
    </row>
    <row r="60" spans="1:32" ht="33.75">
      <c r="A60" s="106">
        <v>45</v>
      </c>
      <c r="B60" s="88" t="s">
        <v>138</v>
      </c>
      <c r="C60" s="115"/>
      <c r="D60" s="116">
        <v>5</v>
      </c>
      <c r="E60" s="109">
        <f t="shared" si="12"/>
        <v>18</v>
      </c>
      <c r="F60" s="91">
        <f t="shared" si="16"/>
        <v>9</v>
      </c>
      <c r="G60" s="91">
        <f t="shared" si="14"/>
        <v>0</v>
      </c>
      <c r="H60" s="92">
        <f t="shared" si="17"/>
        <v>9</v>
      </c>
      <c r="I60" s="84"/>
      <c r="J60" s="197"/>
      <c r="K60" s="82"/>
      <c r="L60" s="83"/>
      <c r="M60" s="84"/>
      <c r="N60" s="197"/>
      <c r="O60" s="82"/>
      <c r="P60" s="83"/>
      <c r="Q60" s="110"/>
      <c r="R60" s="197"/>
      <c r="S60" s="85"/>
      <c r="T60" s="86"/>
      <c r="U60" s="115"/>
      <c r="V60" s="122"/>
      <c r="W60" s="94"/>
      <c r="X60" s="95"/>
      <c r="Y60" s="93">
        <v>9</v>
      </c>
      <c r="Z60" s="198"/>
      <c r="AA60" s="94">
        <v>9</v>
      </c>
      <c r="AB60" s="95">
        <v>3</v>
      </c>
      <c r="AC60" s="84"/>
      <c r="AD60" s="197"/>
      <c r="AE60" s="85"/>
      <c r="AF60" s="117"/>
    </row>
    <row r="61" spans="1:32" ht="22.5">
      <c r="A61" s="106">
        <v>46</v>
      </c>
      <c r="B61" s="88" t="s">
        <v>139</v>
      </c>
      <c r="C61" s="115"/>
      <c r="D61" s="116">
        <v>5</v>
      </c>
      <c r="E61" s="109">
        <f t="shared" si="12"/>
        <v>18</v>
      </c>
      <c r="F61" s="91">
        <f t="shared" si="16"/>
        <v>9</v>
      </c>
      <c r="G61" s="91">
        <f t="shared" si="14"/>
        <v>0</v>
      </c>
      <c r="H61" s="92">
        <f t="shared" si="17"/>
        <v>9</v>
      </c>
      <c r="I61" s="84"/>
      <c r="J61" s="197"/>
      <c r="K61" s="82"/>
      <c r="L61" s="83"/>
      <c r="M61" s="84"/>
      <c r="N61" s="197"/>
      <c r="O61" s="82"/>
      <c r="P61" s="83"/>
      <c r="Q61" s="110"/>
      <c r="R61" s="197"/>
      <c r="S61" s="85"/>
      <c r="T61" s="86"/>
      <c r="U61" s="115"/>
      <c r="V61" s="122"/>
      <c r="W61" s="94"/>
      <c r="X61" s="95"/>
      <c r="Y61" s="93">
        <v>9</v>
      </c>
      <c r="Z61" s="198"/>
      <c r="AA61" s="94">
        <v>9</v>
      </c>
      <c r="AB61" s="95">
        <v>3</v>
      </c>
      <c r="AC61" s="84"/>
      <c r="AD61" s="197"/>
      <c r="AE61" s="97"/>
      <c r="AF61" s="111"/>
    </row>
    <row r="62" spans="1:34" ht="22.5">
      <c r="A62" s="106">
        <v>47</v>
      </c>
      <c r="B62" s="88" t="s">
        <v>128</v>
      </c>
      <c r="C62" s="115"/>
      <c r="D62" s="116">
        <v>5</v>
      </c>
      <c r="E62" s="109">
        <f t="shared" si="12"/>
        <v>18</v>
      </c>
      <c r="F62" s="91">
        <f t="shared" si="16"/>
        <v>9</v>
      </c>
      <c r="G62" s="91">
        <f t="shared" si="14"/>
        <v>0</v>
      </c>
      <c r="H62" s="92">
        <f t="shared" si="17"/>
        <v>9</v>
      </c>
      <c r="I62" s="84"/>
      <c r="J62" s="197"/>
      <c r="K62" s="82"/>
      <c r="L62" s="83"/>
      <c r="M62" s="84"/>
      <c r="N62" s="197"/>
      <c r="O62" s="82"/>
      <c r="P62" s="83"/>
      <c r="Q62" s="110"/>
      <c r="R62" s="197"/>
      <c r="S62" s="85"/>
      <c r="T62" s="86"/>
      <c r="U62" s="115"/>
      <c r="V62" s="122"/>
      <c r="W62" s="94"/>
      <c r="X62" s="95"/>
      <c r="Y62" s="93">
        <v>9</v>
      </c>
      <c r="Z62" s="198"/>
      <c r="AA62" s="97">
        <v>9</v>
      </c>
      <c r="AB62" s="95">
        <v>3</v>
      </c>
      <c r="AC62" s="84"/>
      <c r="AD62" s="197"/>
      <c r="AE62" s="85"/>
      <c r="AF62" s="111"/>
      <c r="AH62" s="182"/>
    </row>
    <row r="63" spans="1:32" ht="15.75" customHeight="1">
      <c r="A63" s="106">
        <v>48</v>
      </c>
      <c r="B63" s="88" t="s">
        <v>181</v>
      </c>
      <c r="C63" s="115"/>
      <c r="D63" s="116">
        <v>5</v>
      </c>
      <c r="E63" s="109">
        <v>18</v>
      </c>
      <c r="F63" s="91">
        <f aca="true" t="shared" si="18" ref="F63:H66">SUM(I63,M63,Q63,U63,Y63,AC63)</f>
        <v>9</v>
      </c>
      <c r="G63" s="91">
        <f t="shared" si="18"/>
        <v>0</v>
      </c>
      <c r="H63" s="92">
        <f t="shared" si="17"/>
        <v>9</v>
      </c>
      <c r="I63" s="84"/>
      <c r="J63" s="197"/>
      <c r="K63" s="82"/>
      <c r="L63" s="83"/>
      <c r="M63" s="84"/>
      <c r="N63" s="197"/>
      <c r="O63" s="82"/>
      <c r="P63" s="83"/>
      <c r="Q63" s="110"/>
      <c r="R63" s="197"/>
      <c r="S63" s="85"/>
      <c r="T63" s="86"/>
      <c r="U63" s="115"/>
      <c r="V63" s="122"/>
      <c r="W63" s="94"/>
      <c r="X63" s="95"/>
      <c r="Y63" s="93">
        <v>9</v>
      </c>
      <c r="Z63" s="198"/>
      <c r="AA63" s="94">
        <v>9</v>
      </c>
      <c r="AB63" s="95">
        <v>3</v>
      </c>
      <c r="AC63" s="93"/>
      <c r="AD63" s="90"/>
      <c r="AE63" s="97"/>
      <c r="AF63" s="111"/>
    </row>
    <row r="64" spans="1:32" ht="22.5">
      <c r="A64" s="106">
        <v>49</v>
      </c>
      <c r="B64" s="88" t="s">
        <v>120</v>
      </c>
      <c r="C64" s="115"/>
      <c r="D64" s="116">
        <v>5</v>
      </c>
      <c r="E64" s="109">
        <f aca="true" t="shared" si="19" ref="E64:E70">SUM(H64,G64,F64)</f>
        <v>9</v>
      </c>
      <c r="F64" s="91">
        <f t="shared" si="18"/>
        <v>0</v>
      </c>
      <c r="G64" s="91">
        <f t="shared" si="18"/>
        <v>0</v>
      </c>
      <c r="H64" s="92">
        <f t="shared" si="18"/>
        <v>9</v>
      </c>
      <c r="I64" s="84"/>
      <c r="J64" s="197"/>
      <c r="K64" s="82"/>
      <c r="L64" s="83"/>
      <c r="M64" s="84"/>
      <c r="N64" s="197"/>
      <c r="O64" s="82"/>
      <c r="P64" s="83"/>
      <c r="Q64" s="110"/>
      <c r="R64" s="197"/>
      <c r="S64" s="85"/>
      <c r="T64" s="86"/>
      <c r="U64" s="115"/>
      <c r="V64" s="122"/>
      <c r="W64" s="94"/>
      <c r="X64" s="95"/>
      <c r="Y64" s="93"/>
      <c r="Z64" s="198"/>
      <c r="AA64" s="94">
        <v>9</v>
      </c>
      <c r="AB64" s="95">
        <v>1</v>
      </c>
      <c r="AC64" s="93"/>
      <c r="AD64" s="90"/>
      <c r="AE64" s="97"/>
      <c r="AF64" s="111"/>
    </row>
    <row r="65" spans="1:32" ht="22.5">
      <c r="A65" s="106">
        <v>50</v>
      </c>
      <c r="B65" s="88" t="s">
        <v>141</v>
      </c>
      <c r="C65" s="115"/>
      <c r="D65" s="116">
        <v>3</v>
      </c>
      <c r="E65" s="109">
        <f t="shared" si="19"/>
        <v>9</v>
      </c>
      <c r="F65" s="91">
        <f t="shared" si="18"/>
        <v>9</v>
      </c>
      <c r="G65" s="91">
        <f t="shared" si="18"/>
        <v>0</v>
      </c>
      <c r="H65" s="92">
        <f t="shared" si="18"/>
        <v>0</v>
      </c>
      <c r="I65" s="84"/>
      <c r="J65" s="197"/>
      <c r="K65" s="82"/>
      <c r="L65" s="83"/>
      <c r="M65" s="84"/>
      <c r="N65" s="197"/>
      <c r="O65" s="82"/>
      <c r="P65" s="83"/>
      <c r="Q65" s="110">
        <v>9</v>
      </c>
      <c r="R65" s="197"/>
      <c r="S65" s="85"/>
      <c r="T65" s="86">
        <v>1</v>
      </c>
      <c r="U65" s="115"/>
      <c r="V65" s="122"/>
      <c r="W65" s="94"/>
      <c r="X65" s="95"/>
      <c r="Y65" s="93"/>
      <c r="Z65" s="198"/>
      <c r="AA65" s="94"/>
      <c r="AB65" s="95"/>
      <c r="AC65" s="93"/>
      <c r="AD65" s="90"/>
      <c r="AE65" s="97"/>
      <c r="AF65" s="111"/>
    </row>
    <row r="66" spans="1:32" ht="22.5">
      <c r="A66" s="106">
        <v>51</v>
      </c>
      <c r="B66" s="88" t="s">
        <v>142</v>
      </c>
      <c r="C66" s="115"/>
      <c r="D66" s="116">
        <v>4</v>
      </c>
      <c r="E66" s="109">
        <f t="shared" si="19"/>
        <v>18</v>
      </c>
      <c r="F66" s="91">
        <f t="shared" si="18"/>
        <v>0</v>
      </c>
      <c r="G66" s="91">
        <f t="shared" si="18"/>
        <v>18</v>
      </c>
      <c r="H66" s="92">
        <f t="shared" si="18"/>
        <v>0</v>
      </c>
      <c r="I66" s="84"/>
      <c r="J66" s="197"/>
      <c r="K66" s="82"/>
      <c r="L66" s="83"/>
      <c r="M66" s="84"/>
      <c r="N66" s="197"/>
      <c r="O66" s="82"/>
      <c r="P66" s="83"/>
      <c r="Q66" s="110"/>
      <c r="R66" s="197"/>
      <c r="S66" s="85"/>
      <c r="T66" s="86"/>
      <c r="U66" s="115"/>
      <c r="V66" s="122">
        <v>18</v>
      </c>
      <c r="W66" s="94"/>
      <c r="X66" s="95">
        <v>2</v>
      </c>
      <c r="Y66" s="93"/>
      <c r="Z66" s="198"/>
      <c r="AA66" s="94"/>
      <c r="AB66" s="95"/>
      <c r="AC66" s="93"/>
      <c r="AD66" s="90"/>
      <c r="AE66" s="97"/>
      <c r="AF66" s="111"/>
    </row>
    <row r="67" spans="1:32" ht="45">
      <c r="A67" s="106">
        <v>52</v>
      </c>
      <c r="B67" s="88" t="s">
        <v>182</v>
      </c>
      <c r="C67" s="115"/>
      <c r="D67" s="116">
        <v>5</v>
      </c>
      <c r="E67" s="109">
        <f t="shared" si="19"/>
        <v>9</v>
      </c>
      <c r="F67" s="91">
        <f aca="true" t="shared" si="20" ref="F67:H68">SUM(I67,M67,Q67,U67,Y67,AC67)</f>
        <v>9</v>
      </c>
      <c r="G67" s="91">
        <f t="shared" si="20"/>
        <v>0</v>
      </c>
      <c r="H67" s="92">
        <f t="shared" si="20"/>
        <v>0</v>
      </c>
      <c r="I67" s="84"/>
      <c r="J67" s="197"/>
      <c r="K67" s="82"/>
      <c r="L67" s="83"/>
      <c r="M67" s="84"/>
      <c r="N67" s="197"/>
      <c r="O67" s="82"/>
      <c r="P67" s="83"/>
      <c r="Q67" s="110"/>
      <c r="R67" s="197"/>
      <c r="S67" s="85"/>
      <c r="T67" s="86"/>
      <c r="U67" s="115"/>
      <c r="V67" s="122"/>
      <c r="W67" s="94"/>
      <c r="X67" s="95"/>
      <c r="Y67" s="93">
        <v>9</v>
      </c>
      <c r="Z67" s="198"/>
      <c r="AA67" s="94"/>
      <c r="AB67" s="95">
        <v>1</v>
      </c>
      <c r="AC67" s="114"/>
      <c r="AD67" s="90"/>
      <c r="AE67" s="218"/>
      <c r="AF67" s="111"/>
    </row>
    <row r="68" spans="1:32" ht="22.5">
      <c r="A68" s="106">
        <v>53</v>
      </c>
      <c r="B68" s="88" t="s">
        <v>155</v>
      </c>
      <c r="C68" s="115"/>
      <c r="D68" s="116">
        <v>4</v>
      </c>
      <c r="E68" s="109">
        <f t="shared" si="19"/>
        <v>18</v>
      </c>
      <c r="F68" s="91">
        <f t="shared" si="20"/>
        <v>9</v>
      </c>
      <c r="G68" s="91">
        <f t="shared" si="20"/>
        <v>0</v>
      </c>
      <c r="H68" s="92">
        <f t="shared" si="20"/>
        <v>9</v>
      </c>
      <c r="I68" s="84"/>
      <c r="J68" s="197"/>
      <c r="K68" s="82"/>
      <c r="L68" s="83"/>
      <c r="M68" s="84"/>
      <c r="N68" s="197"/>
      <c r="O68" s="82"/>
      <c r="P68" s="83"/>
      <c r="Q68" s="110"/>
      <c r="R68" s="197"/>
      <c r="S68" s="85"/>
      <c r="T68" s="86"/>
      <c r="U68" s="115">
        <v>9</v>
      </c>
      <c r="V68" s="122"/>
      <c r="W68" s="94">
        <v>9</v>
      </c>
      <c r="X68" s="95">
        <v>3</v>
      </c>
      <c r="Y68" s="93"/>
      <c r="Z68" s="198"/>
      <c r="AA68" s="94"/>
      <c r="AB68" s="95"/>
      <c r="AC68" s="122"/>
      <c r="AD68" s="94"/>
      <c r="AE68" s="97"/>
      <c r="AF68" s="111"/>
    </row>
    <row r="69" spans="1:32" ht="12.75">
      <c r="A69" s="106">
        <v>54</v>
      </c>
      <c r="B69" s="88" t="s">
        <v>183</v>
      </c>
      <c r="C69" s="115"/>
      <c r="D69" s="116">
        <v>4</v>
      </c>
      <c r="E69" s="109">
        <f t="shared" si="19"/>
        <v>18</v>
      </c>
      <c r="F69" s="91">
        <f aca="true" t="shared" si="21" ref="F69:H70">SUM(I69,M69,Q69,U69,Y69,AC69)</f>
        <v>0</v>
      </c>
      <c r="G69" s="91">
        <f t="shared" si="21"/>
        <v>0</v>
      </c>
      <c r="H69" s="92">
        <f t="shared" si="21"/>
        <v>18</v>
      </c>
      <c r="I69" s="84"/>
      <c r="J69" s="197"/>
      <c r="K69" s="82"/>
      <c r="L69" s="83"/>
      <c r="M69" s="84"/>
      <c r="N69" s="197"/>
      <c r="O69" s="82"/>
      <c r="P69" s="83"/>
      <c r="Q69" s="110"/>
      <c r="R69" s="197"/>
      <c r="S69" s="85"/>
      <c r="T69" s="86"/>
      <c r="U69" s="115"/>
      <c r="V69" s="122"/>
      <c r="W69" s="94">
        <v>18</v>
      </c>
      <c r="X69" s="95">
        <v>2</v>
      </c>
      <c r="Y69" s="93"/>
      <c r="Z69" s="198"/>
      <c r="AA69" s="94"/>
      <c r="AB69" s="95"/>
      <c r="AC69" s="212"/>
      <c r="AD69" s="116"/>
      <c r="AE69" s="218"/>
      <c r="AF69" s="111"/>
    </row>
    <row r="70" spans="1:32" ht="12.75">
      <c r="A70" s="106">
        <v>55</v>
      </c>
      <c r="B70" s="88" t="s">
        <v>173</v>
      </c>
      <c r="C70" s="115"/>
      <c r="D70" s="116">
        <v>5</v>
      </c>
      <c r="E70" s="109">
        <f t="shared" si="19"/>
        <v>18</v>
      </c>
      <c r="F70" s="91">
        <f t="shared" si="21"/>
        <v>0</v>
      </c>
      <c r="G70" s="91">
        <f t="shared" si="21"/>
        <v>0</v>
      </c>
      <c r="H70" s="92">
        <f t="shared" si="21"/>
        <v>18</v>
      </c>
      <c r="I70" s="84"/>
      <c r="J70" s="197"/>
      <c r="K70" s="82"/>
      <c r="L70" s="83"/>
      <c r="M70" s="84"/>
      <c r="N70" s="197"/>
      <c r="O70" s="82"/>
      <c r="P70" s="83"/>
      <c r="Q70" s="110"/>
      <c r="R70" s="197"/>
      <c r="S70" s="85"/>
      <c r="T70" s="86"/>
      <c r="U70" s="115"/>
      <c r="V70" s="122"/>
      <c r="W70" s="94"/>
      <c r="X70" s="95"/>
      <c r="Y70" s="93"/>
      <c r="Z70" s="198"/>
      <c r="AA70" s="94">
        <v>18</v>
      </c>
      <c r="AB70" s="95">
        <v>2</v>
      </c>
      <c r="AC70" s="114"/>
      <c r="AD70" s="90"/>
      <c r="AE70" s="218"/>
      <c r="AF70" s="111"/>
    </row>
    <row r="71" spans="1:32" ht="13.5" thickBot="1">
      <c r="A71" s="106">
        <v>56</v>
      </c>
      <c r="B71" s="190" t="s">
        <v>14</v>
      </c>
      <c r="C71" s="115"/>
      <c r="D71" s="116">
        <v>6</v>
      </c>
      <c r="E71" s="191">
        <v>0</v>
      </c>
      <c r="F71" s="191">
        <f>SUM(I71,M71,Q71,U71,Y71,AC71)</f>
        <v>0</v>
      </c>
      <c r="G71" s="109">
        <f>SUM(J71,H71)</f>
        <v>0</v>
      </c>
      <c r="H71" s="192">
        <f>SUM(K71,O71,S71,W71,AA71,AE71)</f>
        <v>0</v>
      </c>
      <c r="I71" s="84"/>
      <c r="J71" s="197"/>
      <c r="K71" s="82"/>
      <c r="L71" s="83"/>
      <c r="M71" s="84"/>
      <c r="N71" s="197"/>
      <c r="O71" s="82"/>
      <c r="P71" s="83"/>
      <c r="Q71" s="110"/>
      <c r="R71" s="197"/>
      <c r="S71" s="85"/>
      <c r="T71" s="86"/>
      <c r="U71" s="115"/>
      <c r="V71" s="122"/>
      <c r="W71" s="94"/>
      <c r="X71" s="95"/>
      <c r="Y71" s="93"/>
      <c r="Z71" s="198"/>
      <c r="AA71" s="94"/>
      <c r="AB71" s="95"/>
      <c r="AC71" s="290" t="s">
        <v>154</v>
      </c>
      <c r="AD71" s="291"/>
      <c r="AE71" s="292"/>
      <c r="AF71" s="117">
        <v>14</v>
      </c>
    </row>
    <row r="72" spans="1:32" ht="13.5" thickBot="1">
      <c r="A72" s="288" t="s">
        <v>15</v>
      </c>
      <c r="B72" s="289"/>
      <c r="C72" s="28"/>
      <c r="D72" s="26"/>
      <c r="E72" s="43">
        <f aca="true" t="shared" si="22" ref="E72:AF72">SUM(E45:E71)</f>
        <v>495</v>
      </c>
      <c r="F72" s="43">
        <f t="shared" si="22"/>
        <v>153</v>
      </c>
      <c r="G72" s="26">
        <f t="shared" si="22"/>
        <v>45</v>
      </c>
      <c r="H72" s="203">
        <f t="shared" si="22"/>
        <v>297</v>
      </c>
      <c r="I72" s="28">
        <f t="shared" si="22"/>
        <v>0</v>
      </c>
      <c r="J72" s="39">
        <f t="shared" si="22"/>
        <v>0</v>
      </c>
      <c r="K72" s="29">
        <f t="shared" si="22"/>
        <v>0</v>
      </c>
      <c r="L72" s="42">
        <f t="shared" si="22"/>
        <v>0</v>
      </c>
      <c r="M72" s="39">
        <f t="shared" si="22"/>
        <v>0</v>
      </c>
      <c r="N72" s="39">
        <f t="shared" si="22"/>
        <v>0</v>
      </c>
      <c r="O72" s="30">
        <f t="shared" si="22"/>
        <v>0</v>
      </c>
      <c r="P72" s="31">
        <f t="shared" si="22"/>
        <v>0</v>
      </c>
      <c r="Q72" s="39">
        <f t="shared" si="22"/>
        <v>63</v>
      </c>
      <c r="R72" s="39">
        <f t="shared" si="22"/>
        <v>9</v>
      </c>
      <c r="S72" s="30">
        <f t="shared" si="22"/>
        <v>45</v>
      </c>
      <c r="T72" s="31">
        <f t="shared" si="22"/>
        <v>19</v>
      </c>
      <c r="U72" s="39">
        <f t="shared" si="22"/>
        <v>36</v>
      </c>
      <c r="V72" s="39">
        <f t="shared" si="22"/>
        <v>27</v>
      </c>
      <c r="W72" s="29">
        <f t="shared" si="22"/>
        <v>126</v>
      </c>
      <c r="X72" s="42">
        <f t="shared" si="22"/>
        <v>25</v>
      </c>
      <c r="Y72" s="39">
        <f t="shared" si="22"/>
        <v>54</v>
      </c>
      <c r="Z72" s="39">
        <f t="shared" si="22"/>
        <v>9</v>
      </c>
      <c r="AA72" s="29">
        <f t="shared" si="22"/>
        <v>126</v>
      </c>
      <c r="AB72" s="42">
        <f t="shared" si="22"/>
        <v>26</v>
      </c>
      <c r="AC72" s="39">
        <f t="shared" si="22"/>
        <v>0</v>
      </c>
      <c r="AD72" s="39">
        <f t="shared" si="22"/>
        <v>0</v>
      </c>
      <c r="AE72" s="39">
        <f t="shared" si="22"/>
        <v>0</v>
      </c>
      <c r="AF72" s="31">
        <f t="shared" si="22"/>
        <v>14</v>
      </c>
    </row>
    <row r="73" spans="1:33" ht="13.5" thickBot="1">
      <c r="A73" s="297" t="s">
        <v>17</v>
      </c>
      <c r="B73" s="298"/>
      <c r="C73" s="299"/>
      <c r="D73" s="300"/>
      <c r="E73" s="220">
        <f>SUM(E31,E36,E39,E43,E72)</f>
        <v>1284</v>
      </c>
      <c r="F73" s="220">
        <f aca="true" t="shared" si="23" ref="F73:K73">SUM(F31,F36,F39,F43,F72)</f>
        <v>351</v>
      </c>
      <c r="G73" s="220">
        <f t="shared" si="23"/>
        <v>258</v>
      </c>
      <c r="H73" s="221">
        <f t="shared" si="23"/>
        <v>675</v>
      </c>
      <c r="I73" s="222">
        <f t="shared" si="23"/>
        <v>90</v>
      </c>
      <c r="J73" s="220">
        <f t="shared" si="23"/>
        <v>39</v>
      </c>
      <c r="K73" s="220">
        <f t="shared" si="23"/>
        <v>102</v>
      </c>
      <c r="L73" s="223"/>
      <c r="M73" s="220">
        <f>SUM(M31,M36,M39,M43,M72)</f>
        <v>81</v>
      </c>
      <c r="N73" s="220">
        <f>SUM(N31,N36,N39,N43,N72)</f>
        <v>57</v>
      </c>
      <c r="O73" s="220">
        <f>SUM(O31,O36,O39,O43,O72)</f>
        <v>111</v>
      </c>
      <c r="P73" s="223"/>
      <c r="Q73" s="220">
        <f>SUM(Q31,Q36,Q39,Q43,Q72)</f>
        <v>90</v>
      </c>
      <c r="R73" s="220">
        <f>SUM(R31,R36,R39,R43,R72)</f>
        <v>66</v>
      </c>
      <c r="S73" s="220">
        <f>SUM(S31,S36,S39,S43,S72)</f>
        <v>60</v>
      </c>
      <c r="T73" s="223"/>
      <c r="U73" s="220">
        <f>SUM(U31,U36,U39,U43,U72)</f>
        <v>36</v>
      </c>
      <c r="V73" s="220">
        <f>SUM(V31,V36,V39,V43,V72)</f>
        <v>57</v>
      </c>
      <c r="W73" s="220">
        <f>SUM(W31,W36,W39,W43,W72)</f>
        <v>156</v>
      </c>
      <c r="X73" s="224"/>
      <c r="Y73" s="222">
        <f>SUM(Y31,Y36,Y39,Y43,Y72)</f>
        <v>54</v>
      </c>
      <c r="Z73" s="222">
        <f>SUM(Z31,Z36,Z39,Z43,Z72)</f>
        <v>39</v>
      </c>
      <c r="AA73" s="225">
        <f>SUM(AA31,AA36,AA39,AA43,AA72)</f>
        <v>201</v>
      </c>
      <c r="AB73" s="223"/>
      <c r="AC73" s="220">
        <f>SUM(AC31,AC36,AC39,AC43,AC72)</f>
        <v>0</v>
      </c>
      <c r="AD73" s="220">
        <f>SUM(AD31,AD36,AD39,AD43,AD72)</f>
        <v>0</v>
      </c>
      <c r="AE73" s="220">
        <f>SUM(AE31,AE36,AE39,AE43,AE72)</f>
        <v>45</v>
      </c>
      <c r="AF73" s="224"/>
      <c r="AG73" s="3"/>
    </row>
    <row r="74" spans="1:32" ht="13.5" thickBot="1">
      <c r="A74" s="226" t="s">
        <v>18</v>
      </c>
      <c r="B74" s="272"/>
      <c r="C74" s="301"/>
      <c r="D74" s="302"/>
      <c r="E74" s="303"/>
      <c r="F74" s="283">
        <f>SUM(F73:H73)</f>
        <v>1284</v>
      </c>
      <c r="G74" s="284"/>
      <c r="H74" s="285"/>
      <c r="I74" s="284">
        <f>SUM(I73:K73)</f>
        <v>231</v>
      </c>
      <c r="J74" s="284"/>
      <c r="K74" s="285"/>
      <c r="L74" s="227">
        <f>SUM(L31,L36,L39,L43,L72)</f>
        <v>28</v>
      </c>
      <c r="M74" s="284">
        <f>SUM(M73:O73)</f>
        <v>249</v>
      </c>
      <c r="N74" s="284"/>
      <c r="O74" s="285"/>
      <c r="P74" s="244">
        <f>SUM(P31,P36,P39,P43,P72)</f>
        <v>32</v>
      </c>
      <c r="Q74" s="284">
        <f>SUM(Q73:S73)</f>
        <v>216</v>
      </c>
      <c r="R74" s="284"/>
      <c r="S74" s="285"/>
      <c r="T74" s="244">
        <f>SUM(T31,T36,T39,T43,T72)</f>
        <v>31</v>
      </c>
      <c r="U74" s="284">
        <f>SUM(U73:W73)</f>
        <v>249</v>
      </c>
      <c r="V74" s="284"/>
      <c r="W74" s="285"/>
      <c r="X74" s="227">
        <f>SUM(X31,X36,X39,X43,X72)</f>
        <v>29</v>
      </c>
      <c r="Y74" s="284">
        <f>SUM(Y73:AA73)</f>
        <v>294</v>
      </c>
      <c r="Z74" s="284"/>
      <c r="AA74" s="285"/>
      <c r="AB74" s="227">
        <f>SUM(AB31,AB36,AB39,AB43,AB72)</f>
        <v>33</v>
      </c>
      <c r="AC74" s="284">
        <f>SUM(AC73:AE73)</f>
        <v>45</v>
      </c>
      <c r="AD74" s="284"/>
      <c r="AE74" s="285"/>
      <c r="AF74" s="228">
        <f>SUM(AF31,AF36,AF39,AF43,AF72)</f>
        <v>27</v>
      </c>
    </row>
    <row r="75" spans="1:32" ht="13.5" thickBot="1">
      <c r="A75" s="293" t="s">
        <v>176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5"/>
    </row>
    <row r="76" spans="1:32" ht="12.75">
      <c r="A76" s="273">
        <v>30</v>
      </c>
      <c r="B76" s="107" t="s">
        <v>158</v>
      </c>
      <c r="C76" s="84"/>
      <c r="D76" s="108">
        <v>4</v>
      </c>
      <c r="E76" s="109">
        <f>SUM(H76,G76,F76)</f>
        <v>18</v>
      </c>
      <c r="F76" s="80">
        <f>SUM(I76,M76,Q76,U76,Y76,AC76)</f>
        <v>9</v>
      </c>
      <c r="G76" s="80">
        <f>SUM(J76,N76,R76,V76,Z76,AD76)</f>
        <v>9</v>
      </c>
      <c r="H76" s="99">
        <f>SUM(K76,O76,S76,W76,AA76,AE76)</f>
        <v>0</v>
      </c>
      <c r="I76" s="84"/>
      <c r="J76" s="197"/>
      <c r="K76" s="82"/>
      <c r="L76" s="83"/>
      <c r="M76" s="84"/>
      <c r="N76" s="197"/>
      <c r="O76" s="82"/>
      <c r="P76" s="83"/>
      <c r="Q76" s="110"/>
      <c r="R76" s="197"/>
      <c r="S76" s="85"/>
      <c r="T76" s="86"/>
      <c r="U76" s="84">
        <v>9</v>
      </c>
      <c r="V76" s="197">
        <v>9</v>
      </c>
      <c r="W76" s="85"/>
      <c r="X76" s="86">
        <v>3</v>
      </c>
      <c r="Y76" s="84"/>
      <c r="Z76" s="197"/>
      <c r="AA76" s="85"/>
      <c r="AB76" s="86"/>
      <c r="AC76" s="84"/>
      <c r="AD76" s="197"/>
      <c r="AE76" s="85"/>
      <c r="AF76" s="111"/>
    </row>
    <row r="77" spans="1:32" ht="12.75">
      <c r="A77" s="273">
        <v>31</v>
      </c>
      <c r="B77" s="107" t="s">
        <v>159</v>
      </c>
      <c r="C77" s="84">
        <v>4</v>
      </c>
      <c r="D77" s="108">
        <v>3.4</v>
      </c>
      <c r="E77" s="109">
        <f aca="true" t="shared" si="24" ref="E77:E94">SUM(H77,G77,F77)</f>
        <v>45</v>
      </c>
      <c r="F77" s="91">
        <f aca="true" t="shared" si="25" ref="F77:H92">SUM(I77,M77,Q77,U77,Y77,AC77)</f>
        <v>18</v>
      </c>
      <c r="G77" s="91">
        <f t="shared" si="25"/>
        <v>27</v>
      </c>
      <c r="H77" s="92">
        <f t="shared" si="25"/>
        <v>0</v>
      </c>
      <c r="I77" s="84"/>
      <c r="J77" s="197"/>
      <c r="K77" s="82"/>
      <c r="L77" s="83"/>
      <c r="M77" s="84"/>
      <c r="N77" s="197"/>
      <c r="O77" s="82"/>
      <c r="P77" s="83"/>
      <c r="Q77" s="110">
        <v>9</v>
      </c>
      <c r="R77" s="197">
        <v>18</v>
      </c>
      <c r="S77" s="85"/>
      <c r="T77" s="86">
        <v>4</v>
      </c>
      <c r="U77" s="84">
        <v>9</v>
      </c>
      <c r="V77" s="197">
        <v>9</v>
      </c>
      <c r="W77" s="85"/>
      <c r="X77" s="86">
        <v>3</v>
      </c>
      <c r="Y77" s="84"/>
      <c r="Z77" s="197"/>
      <c r="AA77" s="85"/>
      <c r="AB77" s="86"/>
      <c r="AC77" s="84"/>
      <c r="AD77" s="197"/>
      <c r="AE77" s="85"/>
      <c r="AF77" s="111"/>
    </row>
    <row r="78" spans="1:32" ht="12.75">
      <c r="A78" s="273">
        <v>32</v>
      </c>
      <c r="B78" s="107" t="s">
        <v>160</v>
      </c>
      <c r="C78" s="84">
        <v>5</v>
      </c>
      <c r="D78" s="108">
        <v>4.5</v>
      </c>
      <c r="E78" s="109">
        <f t="shared" si="24"/>
        <v>45</v>
      </c>
      <c r="F78" s="91">
        <f t="shared" si="25"/>
        <v>18</v>
      </c>
      <c r="G78" s="80">
        <f t="shared" si="25"/>
        <v>27</v>
      </c>
      <c r="H78" s="92">
        <f t="shared" si="25"/>
        <v>0</v>
      </c>
      <c r="I78" s="84"/>
      <c r="J78" s="197"/>
      <c r="K78" s="82"/>
      <c r="L78" s="83"/>
      <c r="M78" s="84"/>
      <c r="N78" s="197"/>
      <c r="O78" s="82"/>
      <c r="P78" s="83"/>
      <c r="Q78" s="110"/>
      <c r="R78" s="197"/>
      <c r="S78" s="85"/>
      <c r="T78" s="86"/>
      <c r="U78" s="84">
        <v>9</v>
      </c>
      <c r="V78" s="197">
        <v>18</v>
      </c>
      <c r="W78" s="85"/>
      <c r="X78" s="86">
        <v>4</v>
      </c>
      <c r="Y78" s="84">
        <v>9</v>
      </c>
      <c r="Z78" s="197">
        <v>9</v>
      </c>
      <c r="AA78" s="85"/>
      <c r="AB78" s="86">
        <v>3</v>
      </c>
      <c r="AC78" s="84"/>
      <c r="AD78" s="197"/>
      <c r="AE78" s="85"/>
      <c r="AF78" s="111"/>
    </row>
    <row r="79" spans="1:32" ht="12.75">
      <c r="A79" s="273">
        <v>33</v>
      </c>
      <c r="B79" s="112" t="s">
        <v>161</v>
      </c>
      <c r="C79" s="84"/>
      <c r="D79" s="108">
        <v>5</v>
      </c>
      <c r="E79" s="109">
        <f t="shared" si="24"/>
        <v>18</v>
      </c>
      <c r="F79" s="91">
        <f>SUM(I79,M79,Q79,U79,Y79,AC79)</f>
        <v>9</v>
      </c>
      <c r="G79" s="91">
        <f t="shared" si="25"/>
        <v>9</v>
      </c>
      <c r="H79" s="92">
        <f>SUM(K79,O79,S79,W79,AA79,AE79)</f>
        <v>0</v>
      </c>
      <c r="I79" s="84"/>
      <c r="J79" s="197"/>
      <c r="K79" s="82"/>
      <c r="L79" s="83"/>
      <c r="M79" s="84"/>
      <c r="N79" s="197"/>
      <c r="O79" s="82"/>
      <c r="P79" s="83"/>
      <c r="Q79" s="110"/>
      <c r="R79" s="197"/>
      <c r="S79" s="85"/>
      <c r="T79" s="86"/>
      <c r="U79" s="84"/>
      <c r="V79" s="197"/>
      <c r="W79" s="85"/>
      <c r="X79" s="86"/>
      <c r="Y79" s="84">
        <v>9</v>
      </c>
      <c r="Z79" s="197">
        <v>9</v>
      </c>
      <c r="AA79" s="85"/>
      <c r="AB79" s="86">
        <v>3</v>
      </c>
      <c r="AC79" s="84"/>
      <c r="AD79" s="197"/>
      <c r="AE79" s="85"/>
      <c r="AF79" s="111"/>
    </row>
    <row r="80" spans="1:32" ht="22.5">
      <c r="A80" s="273">
        <v>34</v>
      </c>
      <c r="B80" s="271" t="s">
        <v>162</v>
      </c>
      <c r="C80" s="93"/>
      <c r="D80" s="90">
        <v>4</v>
      </c>
      <c r="E80" s="109">
        <f t="shared" si="24"/>
        <v>9</v>
      </c>
      <c r="F80" s="91">
        <f t="shared" si="25"/>
        <v>9</v>
      </c>
      <c r="G80" s="80">
        <f t="shared" si="25"/>
        <v>0</v>
      </c>
      <c r="H80" s="92">
        <f t="shared" si="25"/>
        <v>0</v>
      </c>
      <c r="I80" s="93"/>
      <c r="J80" s="198"/>
      <c r="K80" s="94"/>
      <c r="L80" s="95"/>
      <c r="M80" s="93"/>
      <c r="N80" s="198"/>
      <c r="O80" s="97"/>
      <c r="P80" s="95"/>
      <c r="Q80" s="110"/>
      <c r="R80" s="197"/>
      <c r="S80" s="85"/>
      <c r="T80" s="86"/>
      <c r="U80" s="84">
        <v>9</v>
      </c>
      <c r="V80" s="197"/>
      <c r="W80" s="85"/>
      <c r="X80" s="86">
        <v>1</v>
      </c>
      <c r="Y80" s="84"/>
      <c r="Z80" s="197"/>
      <c r="AA80" s="85"/>
      <c r="AB80" s="86"/>
      <c r="AC80" s="84"/>
      <c r="AD80" s="197"/>
      <c r="AE80" s="85"/>
      <c r="AF80" s="111"/>
    </row>
    <row r="81" spans="1:32" ht="12.75">
      <c r="A81" s="273">
        <v>35</v>
      </c>
      <c r="B81" s="112" t="s">
        <v>163</v>
      </c>
      <c r="C81" s="84"/>
      <c r="D81" s="108">
        <v>3</v>
      </c>
      <c r="E81" s="109">
        <f t="shared" si="24"/>
        <v>27</v>
      </c>
      <c r="F81" s="91">
        <f>SUM(I81,M81,Q81,U81,Y81,AC81)</f>
        <v>9</v>
      </c>
      <c r="G81" s="91">
        <f t="shared" si="25"/>
        <v>18</v>
      </c>
      <c r="H81" s="92">
        <f>SUM(K81,O81,S81,W81,AA81,AE81)</f>
        <v>0</v>
      </c>
      <c r="I81" s="84"/>
      <c r="J81" s="197"/>
      <c r="K81" s="82"/>
      <c r="L81" s="83"/>
      <c r="M81" s="84"/>
      <c r="N81" s="197"/>
      <c r="O81" s="82"/>
      <c r="P81" s="83"/>
      <c r="Q81" s="110">
        <v>9</v>
      </c>
      <c r="R81" s="197">
        <v>18</v>
      </c>
      <c r="S81" s="85"/>
      <c r="T81" s="86">
        <v>4</v>
      </c>
      <c r="U81" s="84"/>
      <c r="V81" s="197"/>
      <c r="W81" s="85"/>
      <c r="X81" s="86"/>
      <c r="Y81" s="84"/>
      <c r="Z81" s="197"/>
      <c r="AA81" s="85"/>
      <c r="AB81" s="86"/>
      <c r="AC81" s="84"/>
      <c r="AD81" s="197"/>
      <c r="AE81" s="85"/>
      <c r="AF81" s="111"/>
    </row>
    <row r="82" spans="1:32" ht="12.75">
      <c r="A82" s="273">
        <v>36</v>
      </c>
      <c r="B82" s="112" t="s">
        <v>164</v>
      </c>
      <c r="C82" s="84"/>
      <c r="D82" s="108">
        <v>4</v>
      </c>
      <c r="E82" s="109">
        <f t="shared" si="24"/>
        <v>18</v>
      </c>
      <c r="F82" s="91">
        <f>SUM(I82,M82,Q82,U82,Y82,AC82)</f>
        <v>9</v>
      </c>
      <c r="G82" s="80">
        <f t="shared" si="25"/>
        <v>9</v>
      </c>
      <c r="H82" s="92">
        <f>SUM(K82,O82,S82,W82,AA82,AE82)</f>
        <v>0</v>
      </c>
      <c r="I82" s="84"/>
      <c r="J82" s="197"/>
      <c r="K82" s="82"/>
      <c r="L82" s="83"/>
      <c r="M82" s="84"/>
      <c r="N82" s="197"/>
      <c r="O82" s="82"/>
      <c r="P82" s="83"/>
      <c r="Q82" s="110"/>
      <c r="R82" s="197"/>
      <c r="S82" s="85"/>
      <c r="T82" s="86"/>
      <c r="U82" s="84">
        <v>9</v>
      </c>
      <c r="V82" s="197">
        <v>9</v>
      </c>
      <c r="W82" s="85"/>
      <c r="X82" s="86">
        <v>3</v>
      </c>
      <c r="Y82" s="84"/>
      <c r="Z82" s="197"/>
      <c r="AA82" s="85"/>
      <c r="AB82" s="86"/>
      <c r="AC82" s="84"/>
      <c r="AD82" s="197"/>
      <c r="AE82" s="85"/>
      <c r="AF82" s="111"/>
    </row>
    <row r="83" spans="1:32" ht="22.5">
      <c r="A83" s="273">
        <v>37</v>
      </c>
      <c r="B83" s="112" t="s">
        <v>165</v>
      </c>
      <c r="C83" s="84"/>
      <c r="D83" s="108">
        <v>3</v>
      </c>
      <c r="E83" s="109">
        <f t="shared" si="24"/>
        <v>18</v>
      </c>
      <c r="F83" s="91">
        <f>SUM(I83,M83,Q83,U83,Y83,AC83)</f>
        <v>9</v>
      </c>
      <c r="G83" s="91">
        <f t="shared" si="25"/>
        <v>9</v>
      </c>
      <c r="H83" s="92">
        <f>SUM(K83,O83,S83,W83,AA83,AE83)</f>
        <v>0</v>
      </c>
      <c r="I83" s="84"/>
      <c r="J83" s="197"/>
      <c r="K83" s="82"/>
      <c r="L83" s="83"/>
      <c r="M83" s="84"/>
      <c r="N83" s="197"/>
      <c r="O83" s="82"/>
      <c r="P83" s="83"/>
      <c r="Q83" s="110">
        <v>9</v>
      </c>
      <c r="R83" s="197">
        <v>9</v>
      </c>
      <c r="S83" s="85"/>
      <c r="T83" s="86">
        <v>3</v>
      </c>
      <c r="U83" s="84"/>
      <c r="V83" s="197"/>
      <c r="W83" s="85"/>
      <c r="X83" s="86"/>
      <c r="Y83" s="84"/>
      <c r="Z83" s="197"/>
      <c r="AA83" s="85"/>
      <c r="AB83" s="86"/>
      <c r="AC83" s="84"/>
      <c r="AD83" s="197"/>
      <c r="AE83" s="85"/>
      <c r="AF83" s="111"/>
    </row>
    <row r="84" spans="1:32" ht="22.5">
      <c r="A84" s="273">
        <v>38</v>
      </c>
      <c r="B84" s="112" t="s">
        <v>166</v>
      </c>
      <c r="C84" s="84"/>
      <c r="D84" s="108">
        <v>4.5</v>
      </c>
      <c r="E84" s="109">
        <f t="shared" si="24"/>
        <v>45</v>
      </c>
      <c r="F84" s="80">
        <f t="shared" si="25"/>
        <v>18</v>
      </c>
      <c r="G84" s="80">
        <f t="shared" si="25"/>
        <v>27</v>
      </c>
      <c r="H84" s="99">
        <f t="shared" si="25"/>
        <v>0</v>
      </c>
      <c r="I84" s="84"/>
      <c r="J84" s="197"/>
      <c r="K84" s="82"/>
      <c r="L84" s="83"/>
      <c r="M84" s="84"/>
      <c r="N84" s="197"/>
      <c r="O84" s="82"/>
      <c r="P84" s="83"/>
      <c r="Q84" s="110"/>
      <c r="R84" s="197"/>
      <c r="S84" s="85"/>
      <c r="T84" s="86"/>
      <c r="U84" s="84">
        <v>9</v>
      </c>
      <c r="V84" s="197">
        <v>18</v>
      </c>
      <c r="W84" s="85"/>
      <c r="X84" s="86">
        <v>4</v>
      </c>
      <c r="Y84" s="84">
        <v>9</v>
      </c>
      <c r="Z84" s="197">
        <v>9</v>
      </c>
      <c r="AA84" s="85"/>
      <c r="AB84" s="86">
        <v>3</v>
      </c>
      <c r="AC84" s="84"/>
      <c r="AD84" s="197"/>
      <c r="AE84" s="85"/>
      <c r="AF84" s="86"/>
    </row>
    <row r="85" spans="1:32" ht="33.75">
      <c r="A85" s="273">
        <v>39</v>
      </c>
      <c r="B85" s="112" t="s">
        <v>167</v>
      </c>
      <c r="C85" s="84"/>
      <c r="D85" s="108">
        <v>5</v>
      </c>
      <c r="E85" s="109">
        <f t="shared" si="24"/>
        <v>18</v>
      </c>
      <c r="F85" s="91">
        <f t="shared" si="25"/>
        <v>9</v>
      </c>
      <c r="G85" s="91">
        <f t="shared" si="25"/>
        <v>9</v>
      </c>
      <c r="H85" s="92">
        <f t="shared" si="25"/>
        <v>0</v>
      </c>
      <c r="I85" s="84"/>
      <c r="J85" s="197"/>
      <c r="K85" s="82"/>
      <c r="L85" s="83"/>
      <c r="M85" s="84"/>
      <c r="N85" s="197"/>
      <c r="O85" s="82"/>
      <c r="P85" s="83"/>
      <c r="Q85" s="110"/>
      <c r="R85" s="197"/>
      <c r="S85" s="85"/>
      <c r="T85" s="86"/>
      <c r="U85" s="84"/>
      <c r="V85" s="197"/>
      <c r="W85" s="85"/>
      <c r="X85" s="86"/>
      <c r="Y85" s="84">
        <v>9</v>
      </c>
      <c r="Z85" s="197">
        <v>9</v>
      </c>
      <c r="AA85" s="85"/>
      <c r="AB85" s="86">
        <v>3</v>
      </c>
      <c r="AC85" s="84"/>
      <c r="AD85" s="197"/>
      <c r="AE85" s="85"/>
      <c r="AF85" s="86"/>
    </row>
    <row r="86" spans="1:32" ht="33.75">
      <c r="A86" s="273">
        <v>40</v>
      </c>
      <c r="B86" s="112" t="s">
        <v>168</v>
      </c>
      <c r="C86" s="84"/>
      <c r="D86" s="108">
        <v>6</v>
      </c>
      <c r="E86" s="109">
        <f t="shared" si="24"/>
        <v>27</v>
      </c>
      <c r="F86" s="91">
        <f aca="true" t="shared" si="26" ref="F86:F94">SUM(I86,M86,Q86,U86,Y86,AC86)</f>
        <v>9</v>
      </c>
      <c r="G86" s="80">
        <f t="shared" si="25"/>
        <v>18</v>
      </c>
      <c r="H86" s="92">
        <f>SUM(K86,O86,S86,W86,AA86,AE86)</f>
        <v>0</v>
      </c>
      <c r="I86" s="84"/>
      <c r="J86" s="197"/>
      <c r="K86" s="82"/>
      <c r="L86" s="83"/>
      <c r="M86" s="84"/>
      <c r="N86" s="197"/>
      <c r="O86" s="82"/>
      <c r="P86" s="83"/>
      <c r="Q86" s="110"/>
      <c r="R86" s="197"/>
      <c r="S86" s="85"/>
      <c r="T86" s="86"/>
      <c r="U86" s="84"/>
      <c r="V86" s="197"/>
      <c r="W86" s="85"/>
      <c r="X86" s="86"/>
      <c r="Y86" s="84"/>
      <c r="Z86" s="197"/>
      <c r="AA86" s="85"/>
      <c r="AB86" s="86"/>
      <c r="AC86" s="84">
        <v>9</v>
      </c>
      <c r="AD86" s="197">
        <v>18</v>
      </c>
      <c r="AE86" s="85"/>
      <c r="AF86" s="86">
        <v>4</v>
      </c>
    </row>
    <row r="87" spans="1:32" ht="22.5">
      <c r="A87" s="273">
        <v>41</v>
      </c>
      <c r="B87" s="112" t="s">
        <v>169</v>
      </c>
      <c r="C87" s="84"/>
      <c r="D87" s="108">
        <v>3</v>
      </c>
      <c r="E87" s="109">
        <f t="shared" si="24"/>
        <v>18</v>
      </c>
      <c r="F87" s="91">
        <f t="shared" si="26"/>
        <v>9</v>
      </c>
      <c r="G87" s="91">
        <f t="shared" si="25"/>
        <v>9</v>
      </c>
      <c r="H87" s="92">
        <f t="shared" si="25"/>
        <v>0</v>
      </c>
      <c r="I87" s="84"/>
      <c r="J87" s="197"/>
      <c r="K87" s="82"/>
      <c r="L87" s="83"/>
      <c r="M87" s="84"/>
      <c r="N87" s="197"/>
      <c r="O87" s="82"/>
      <c r="P87" s="83"/>
      <c r="Q87" s="110">
        <v>9</v>
      </c>
      <c r="R87" s="197">
        <v>9</v>
      </c>
      <c r="S87" s="85"/>
      <c r="T87" s="86">
        <v>3</v>
      </c>
      <c r="U87" s="84"/>
      <c r="V87" s="197"/>
      <c r="W87" s="85"/>
      <c r="X87" s="86"/>
      <c r="Y87" s="84"/>
      <c r="Z87" s="197"/>
      <c r="AA87" s="85"/>
      <c r="AB87" s="86"/>
      <c r="AC87" s="84"/>
      <c r="AD87" s="197"/>
      <c r="AE87" s="85"/>
      <c r="AF87" s="111"/>
    </row>
    <row r="88" spans="1:32" ht="33.75">
      <c r="A88" s="273">
        <v>42</v>
      </c>
      <c r="B88" s="112" t="s">
        <v>170</v>
      </c>
      <c r="C88" s="84">
        <v>4</v>
      </c>
      <c r="D88" s="108">
        <v>3.4</v>
      </c>
      <c r="E88" s="109">
        <f t="shared" si="24"/>
        <v>45</v>
      </c>
      <c r="F88" s="91">
        <f t="shared" si="26"/>
        <v>18</v>
      </c>
      <c r="G88" s="80">
        <f t="shared" si="25"/>
        <v>27</v>
      </c>
      <c r="H88" s="92">
        <f t="shared" si="25"/>
        <v>0</v>
      </c>
      <c r="I88" s="84"/>
      <c r="J88" s="197"/>
      <c r="K88" s="82"/>
      <c r="L88" s="83"/>
      <c r="M88" s="84"/>
      <c r="N88" s="197"/>
      <c r="O88" s="82"/>
      <c r="P88" s="83"/>
      <c r="Q88" s="110">
        <v>9</v>
      </c>
      <c r="R88" s="197">
        <v>18</v>
      </c>
      <c r="S88" s="85"/>
      <c r="T88" s="86">
        <v>4</v>
      </c>
      <c r="U88" s="84">
        <v>9</v>
      </c>
      <c r="V88" s="197">
        <v>9</v>
      </c>
      <c r="W88" s="97"/>
      <c r="X88" s="86">
        <v>3</v>
      </c>
      <c r="Y88" s="84"/>
      <c r="Z88" s="197"/>
      <c r="AA88" s="85"/>
      <c r="AB88" s="86"/>
      <c r="AC88" s="84"/>
      <c r="AD88" s="197"/>
      <c r="AE88" s="85"/>
      <c r="AF88" s="113"/>
    </row>
    <row r="89" spans="1:32" ht="22.5">
      <c r="A89" s="273">
        <v>43</v>
      </c>
      <c r="B89" s="88" t="s">
        <v>171</v>
      </c>
      <c r="C89" s="115">
        <v>5</v>
      </c>
      <c r="D89" s="116">
        <v>4.5</v>
      </c>
      <c r="E89" s="109">
        <f t="shared" si="24"/>
        <v>45</v>
      </c>
      <c r="F89" s="91">
        <f t="shared" si="26"/>
        <v>18</v>
      </c>
      <c r="G89" s="91">
        <f t="shared" si="25"/>
        <v>27</v>
      </c>
      <c r="H89" s="92">
        <f t="shared" si="25"/>
        <v>0</v>
      </c>
      <c r="I89" s="93"/>
      <c r="J89" s="198"/>
      <c r="K89" s="94"/>
      <c r="L89" s="95"/>
      <c r="M89" s="93"/>
      <c r="N89" s="198"/>
      <c r="O89" s="94"/>
      <c r="P89" s="95"/>
      <c r="Q89" s="114"/>
      <c r="R89" s="198"/>
      <c r="S89" s="97"/>
      <c r="T89" s="96"/>
      <c r="U89" s="115">
        <v>9</v>
      </c>
      <c r="V89" s="122">
        <v>9</v>
      </c>
      <c r="W89" s="94"/>
      <c r="X89" s="95">
        <v>3</v>
      </c>
      <c r="Y89" s="93">
        <v>9</v>
      </c>
      <c r="Z89" s="198">
        <v>18</v>
      </c>
      <c r="AA89" s="94"/>
      <c r="AB89" s="95">
        <v>4</v>
      </c>
      <c r="AC89" s="93"/>
      <c r="AD89" s="198"/>
      <c r="AE89" s="97"/>
      <c r="AF89" s="113"/>
    </row>
    <row r="90" spans="1:32" ht="22.5">
      <c r="A90" s="273">
        <v>44</v>
      </c>
      <c r="B90" s="88" t="s">
        <v>120</v>
      </c>
      <c r="C90" s="115"/>
      <c r="D90" s="116">
        <v>5</v>
      </c>
      <c r="E90" s="109">
        <f t="shared" si="24"/>
        <v>18</v>
      </c>
      <c r="F90" s="91">
        <f t="shared" si="26"/>
        <v>0</v>
      </c>
      <c r="G90" s="80">
        <f t="shared" si="25"/>
        <v>18</v>
      </c>
      <c r="H90" s="92">
        <f>SUM(K90,O90,S90,W90,AA90,AE90)</f>
        <v>0</v>
      </c>
      <c r="I90" s="84"/>
      <c r="J90" s="197"/>
      <c r="K90" s="82"/>
      <c r="L90" s="83"/>
      <c r="M90" s="84"/>
      <c r="N90" s="197"/>
      <c r="O90" s="82"/>
      <c r="P90" s="83"/>
      <c r="Q90" s="110"/>
      <c r="R90" s="197"/>
      <c r="S90" s="85"/>
      <c r="T90" s="86"/>
      <c r="U90" s="115"/>
      <c r="V90" s="122"/>
      <c r="W90" s="94"/>
      <c r="X90" s="95"/>
      <c r="Y90" s="93"/>
      <c r="Z90" s="198">
        <v>18</v>
      </c>
      <c r="AA90" s="94"/>
      <c r="AB90" s="95">
        <v>2</v>
      </c>
      <c r="AC90" s="84"/>
      <c r="AD90" s="197"/>
      <c r="AE90" s="85"/>
      <c r="AF90" s="117"/>
    </row>
    <row r="91" spans="1:32" ht="22.5">
      <c r="A91" s="273">
        <v>45</v>
      </c>
      <c r="B91" s="88" t="s">
        <v>172</v>
      </c>
      <c r="C91" s="115"/>
      <c r="D91" s="116">
        <v>5</v>
      </c>
      <c r="E91" s="109">
        <f t="shared" si="24"/>
        <v>18</v>
      </c>
      <c r="F91" s="91">
        <f t="shared" si="26"/>
        <v>9</v>
      </c>
      <c r="G91" s="91">
        <f t="shared" si="25"/>
        <v>9</v>
      </c>
      <c r="H91" s="92">
        <f>SUM(K91,O91,S91,W91,AA91,AE91)</f>
        <v>0</v>
      </c>
      <c r="I91" s="84"/>
      <c r="J91" s="197"/>
      <c r="K91" s="82"/>
      <c r="L91" s="83"/>
      <c r="M91" s="84"/>
      <c r="N91" s="197"/>
      <c r="O91" s="82"/>
      <c r="P91" s="83"/>
      <c r="Q91" s="110"/>
      <c r="R91" s="197"/>
      <c r="S91" s="85"/>
      <c r="T91" s="86"/>
      <c r="U91" s="115"/>
      <c r="V91" s="122"/>
      <c r="W91" s="94"/>
      <c r="X91" s="95"/>
      <c r="Y91" s="93">
        <v>9</v>
      </c>
      <c r="Z91" s="198">
        <v>9</v>
      </c>
      <c r="AA91" s="94"/>
      <c r="AB91" s="95">
        <v>3</v>
      </c>
      <c r="AC91" s="84"/>
      <c r="AD91" s="197"/>
      <c r="AE91" s="85"/>
      <c r="AF91" s="117"/>
    </row>
    <row r="92" spans="1:32" ht="12.75">
      <c r="A92" s="273">
        <v>46</v>
      </c>
      <c r="B92" s="88" t="s">
        <v>173</v>
      </c>
      <c r="C92" s="115"/>
      <c r="D92" s="116">
        <v>4</v>
      </c>
      <c r="E92" s="109">
        <f t="shared" si="24"/>
        <v>9</v>
      </c>
      <c r="F92" s="91">
        <f t="shared" si="26"/>
        <v>0</v>
      </c>
      <c r="G92" s="80">
        <f t="shared" si="25"/>
        <v>9</v>
      </c>
      <c r="H92" s="92">
        <f t="shared" si="25"/>
        <v>0</v>
      </c>
      <c r="I92" s="84"/>
      <c r="J92" s="197"/>
      <c r="K92" s="82"/>
      <c r="L92" s="83"/>
      <c r="M92" s="84"/>
      <c r="N92" s="197"/>
      <c r="O92" s="82"/>
      <c r="P92" s="83"/>
      <c r="Q92" s="110"/>
      <c r="R92" s="197"/>
      <c r="S92" s="85"/>
      <c r="T92" s="86"/>
      <c r="U92" s="115"/>
      <c r="V92" s="122">
        <v>9</v>
      </c>
      <c r="W92" s="94"/>
      <c r="X92" s="95">
        <v>1</v>
      </c>
      <c r="Y92" s="93"/>
      <c r="Z92" s="198"/>
      <c r="AA92" s="94"/>
      <c r="AB92" s="95"/>
      <c r="AC92" s="84"/>
      <c r="AD92" s="197"/>
      <c r="AE92" s="85"/>
      <c r="AF92" s="117"/>
    </row>
    <row r="93" spans="1:32" ht="12.75">
      <c r="A93" s="273">
        <v>47</v>
      </c>
      <c r="B93" s="88" t="s">
        <v>174</v>
      </c>
      <c r="C93" s="115"/>
      <c r="D93" s="116">
        <v>4.5</v>
      </c>
      <c r="E93" s="109">
        <f t="shared" si="24"/>
        <v>18</v>
      </c>
      <c r="F93" s="91">
        <f t="shared" si="26"/>
        <v>0</v>
      </c>
      <c r="G93" s="91">
        <f>SUM(J93,N93,R93,V93,Z93,AD93)</f>
        <v>18</v>
      </c>
      <c r="H93" s="92">
        <f>SUM(K93,O93,S93,W93,AA93,AE93)</f>
        <v>0</v>
      </c>
      <c r="I93" s="84"/>
      <c r="J93" s="197"/>
      <c r="K93" s="82"/>
      <c r="L93" s="83"/>
      <c r="M93" s="84"/>
      <c r="N93" s="197"/>
      <c r="O93" s="82"/>
      <c r="P93" s="83"/>
      <c r="Q93" s="110"/>
      <c r="R93" s="197"/>
      <c r="S93" s="85"/>
      <c r="T93" s="86"/>
      <c r="U93" s="115"/>
      <c r="V93" s="122">
        <v>9</v>
      </c>
      <c r="W93" s="94"/>
      <c r="X93" s="95">
        <v>1</v>
      </c>
      <c r="Y93" s="93"/>
      <c r="Z93" s="198">
        <v>9</v>
      </c>
      <c r="AA93" s="94"/>
      <c r="AB93" s="95">
        <v>1</v>
      </c>
      <c r="AC93" s="84"/>
      <c r="AD93" s="197"/>
      <c r="AE93" s="85"/>
      <c r="AF93" s="117"/>
    </row>
    <row r="94" spans="1:32" ht="13.5" thickBot="1">
      <c r="A94" s="273">
        <v>48</v>
      </c>
      <c r="B94" s="190" t="s">
        <v>14</v>
      </c>
      <c r="C94" s="115"/>
      <c r="D94" s="116">
        <v>6</v>
      </c>
      <c r="E94" s="191">
        <f t="shared" si="24"/>
        <v>0</v>
      </c>
      <c r="F94" s="191">
        <f t="shared" si="26"/>
        <v>0</v>
      </c>
      <c r="G94" s="191">
        <f>SUM(J94,N94,R94,V94,Z94,AD94)</f>
        <v>0</v>
      </c>
      <c r="H94" s="192">
        <f>SUM(K94,O94,S94,W94,AA94,AE94)</f>
        <v>0</v>
      </c>
      <c r="I94" s="84"/>
      <c r="J94" s="197"/>
      <c r="K94" s="82"/>
      <c r="L94" s="83"/>
      <c r="M94" s="84"/>
      <c r="N94" s="197"/>
      <c r="O94" s="82"/>
      <c r="P94" s="83"/>
      <c r="Q94" s="110"/>
      <c r="R94" s="197"/>
      <c r="S94" s="85"/>
      <c r="T94" s="86"/>
      <c r="U94" s="115"/>
      <c r="V94" s="122"/>
      <c r="W94" s="94"/>
      <c r="X94" s="95"/>
      <c r="Y94" s="93"/>
      <c r="Z94" s="198"/>
      <c r="AA94" s="94"/>
      <c r="AB94" s="95"/>
      <c r="AC94" s="290" t="s">
        <v>113</v>
      </c>
      <c r="AD94" s="291"/>
      <c r="AE94" s="292"/>
      <c r="AF94" s="117">
        <v>14</v>
      </c>
    </row>
    <row r="95" spans="1:32" ht="13.5" thickBot="1">
      <c r="A95" s="288" t="s">
        <v>15</v>
      </c>
      <c r="B95" s="289"/>
      <c r="C95" s="28"/>
      <c r="D95" s="26"/>
      <c r="E95" s="43">
        <f aca="true" t="shared" si="27" ref="E95:AC95">SUM(E76:E94)</f>
        <v>459</v>
      </c>
      <c r="F95" s="43">
        <f t="shared" si="27"/>
        <v>180</v>
      </c>
      <c r="G95" s="43">
        <f>SUM(G76:G94)</f>
        <v>279</v>
      </c>
      <c r="H95" s="203">
        <f>SUM(H76:H94)</f>
        <v>0</v>
      </c>
      <c r="I95" s="28">
        <f t="shared" si="27"/>
        <v>0</v>
      </c>
      <c r="J95" s="39">
        <f>SUM(J76:J94)</f>
        <v>0</v>
      </c>
      <c r="K95" s="30">
        <f>SUM(K76:K94)</f>
        <v>0</v>
      </c>
      <c r="L95" s="31">
        <f t="shared" si="27"/>
        <v>0</v>
      </c>
      <c r="M95" s="39">
        <f t="shared" si="27"/>
        <v>0</v>
      </c>
      <c r="N95" s="39">
        <f>SUM(N76:N94)</f>
        <v>0</v>
      </c>
      <c r="O95" s="30">
        <f>SUM(O76:O94)</f>
        <v>0</v>
      </c>
      <c r="P95" s="31">
        <f t="shared" si="27"/>
        <v>0</v>
      </c>
      <c r="Q95" s="39">
        <f t="shared" si="27"/>
        <v>45</v>
      </c>
      <c r="R95" s="39">
        <f>SUM(R76:R94)</f>
        <v>72</v>
      </c>
      <c r="S95" s="29">
        <f>SUM(S76:S94)</f>
        <v>0</v>
      </c>
      <c r="T95" s="42">
        <f t="shared" si="27"/>
        <v>18</v>
      </c>
      <c r="U95" s="39">
        <f t="shared" si="27"/>
        <v>72</v>
      </c>
      <c r="V95" s="39">
        <f>SUM(V76:V94)</f>
        <v>99</v>
      </c>
      <c r="W95" s="30">
        <f>SUM(W76:W94)</f>
        <v>0</v>
      </c>
      <c r="X95" s="31">
        <f t="shared" si="27"/>
        <v>26</v>
      </c>
      <c r="Y95" s="39">
        <f t="shared" si="27"/>
        <v>54</v>
      </c>
      <c r="Z95" s="39">
        <f>SUM(Z76:Z94)</f>
        <v>90</v>
      </c>
      <c r="AA95" s="30">
        <f>SUM(AA76:AA94)</f>
        <v>0</v>
      </c>
      <c r="AB95" s="31">
        <f t="shared" si="27"/>
        <v>22</v>
      </c>
      <c r="AC95" s="39">
        <f t="shared" si="27"/>
        <v>9</v>
      </c>
      <c r="AD95" s="39">
        <f>SUM(AD76:AD94)</f>
        <v>18</v>
      </c>
      <c r="AE95" s="39">
        <f>SUM(AE76:AE94)</f>
        <v>0</v>
      </c>
      <c r="AF95" s="31">
        <f>SUM(AF76:AF94)</f>
        <v>18</v>
      </c>
    </row>
    <row r="96" spans="1:33" ht="13.5" thickBot="1">
      <c r="A96" s="297" t="s">
        <v>17</v>
      </c>
      <c r="B96" s="298"/>
      <c r="C96" s="299"/>
      <c r="D96" s="300"/>
      <c r="E96" s="220">
        <f aca="true" t="shared" si="28" ref="E96:K96">SUM(E31,E36,E39,E43,E95)</f>
        <v>1248</v>
      </c>
      <c r="F96" s="220">
        <f t="shared" si="28"/>
        <v>378</v>
      </c>
      <c r="G96" s="220">
        <f t="shared" si="28"/>
        <v>492</v>
      </c>
      <c r="H96" s="221">
        <f t="shared" si="28"/>
        <v>378</v>
      </c>
      <c r="I96" s="274">
        <f t="shared" si="28"/>
        <v>90</v>
      </c>
      <c r="J96" s="220">
        <f t="shared" si="28"/>
        <v>39</v>
      </c>
      <c r="K96" s="221">
        <f t="shared" si="28"/>
        <v>102</v>
      </c>
      <c r="L96" s="275"/>
      <c r="M96" s="220">
        <f>SUM(M31,M36,M39,M43,M95)</f>
        <v>81</v>
      </c>
      <c r="N96" s="220">
        <f>SUM(N31,N36,N39,N43,N95)</f>
        <v>57</v>
      </c>
      <c r="O96" s="221">
        <f>SUM(O31,O36,O39,O43,O95)</f>
        <v>111</v>
      </c>
      <c r="P96" s="276"/>
      <c r="Q96" s="274">
        <f>SUM(Q31,Q36,Q39,Q43,Q95)</f>
        <v>72</v>
      </c>
      <c r="R96" s="220">
        <f>SUM(R31,R36,R39,R43,R95)</f>
        <v>129</v>
      </c>
      <c r="S96" s="221">
        <f>SUM(S31,S36,S39,S43,S95)</f>
        <v>15</v>
      </c>
      <c r="T96" s="276"/>
      <c r="U96" s="274">
        <f>SUM(U31,U36,U39,U43,U95)</f>
        <v>72</v>
      </c>
      <c r="V96" s="220">
        <f>SUM(V31,V36,V39,V43,V95)</f>
        <v>129</v>
      </c>
      <c r="W96" s="221">
        <f>SUM(W31,W36,W39,W43,W95)</f>
        <v>30</v>
      </c>
      <c r="X96" s="275"/>
      <c r="Y96" s="220">
        <f>SUM(Y31,Y36,Y39,Y43,Y95)</f>
        <v>54</v>
      </c>
      <c r="Z96" s="220">
        <f>SUM(Z31,Z36,Z39,Z43,Z95)</f>
        <v>120</v>
      </c>
      <c r="AA96" s="221">
        <f>SUM(AA31,AA36,AA39,AA43,AA95)</f>
        <v>75</v>
      </c>
      <c r="AB96" s="276"/>
      <c r="AC96" s="274">
        <f>SUM(AC31,AC36,AC39,AC43,AC95)</f>
        <v>9</v>
      </c>
      <c r="AD96" s="220">
        <f>SUM(AD31,AD36,AD39,AD43,AD95)</f>
        <v>18</v>
      </c>
      <c r="AE96" s="221">
        <f>SUM(AE31,AE36,AE39,AE43,AE95)</f>
        <v>45</v>
      </c>
      <c r="AF96" s="224"/>
      <c r="AG96" s="3"/>
    </row>
    <row r="97" spans="1:32" ht="13.5" thickBot="1">
      <c r="A97" s="342"/>
      <c r="B97" s="343"/>
      <c r="C97" s="301"/>
      <c r="D97" s="302"/>
      <c r="E97" s="303"/>
      <c r="F97" s="283">
        <f>SUM(F96:H96)</f>
        <v>1248</v>
      </c>
      <c r="G97" s="284"/>
      <c r="H97" s="285"/>
      <c r="I97" s="284">
        <f>SUM(I96:K96)</f>
        <v>231</v>
      </c>
      <c r="J97" s="284"/>
      <c r="K97" s="284"/>
      <c r="L97" s="246">
        <f>SUM(L31,L36,L39,L43,L95)</f>
        <v>28</v>
      </c>
      <c r="M97" s="340">
        <f>SUM(M96:O96)</f>
        <v>249</v>
      </c>
      <c r="N97" s="284"/>
      <c r="O97" s="284"/>
      <c r="P97" s="246">
        <f>SUM(P31,P36,P39,P43,P95)</f>
        <v>32</v>
      </c>
      <c r="Q97" s="340">
        <f>SUM(Q96:S96)</f>
        <v>216</v>
      </c>
      <c r="R97" s="284"/>
      <c r="S97" s="284"/>
      <c r="T97" s="246">
        <f>SUM(T31,T36,T39,T43,T95)</f>
        <v>30</v>
      </c>
      <c r="U97" s="340">
        <f>SUM(U96:W96)</f>
        <v>231</v>
      </c>
      <c r="V97" s="284"/>
      <c r="W97" s="285"/>
      <c r="X97" s="243">
        <f>SUM(X31,X36,X39,X43,X95)</f>
        <v>30</v>
      </c>
      <c r="Y97" s="340">
        <f>SUM(Y96:AA96)</f>
        <v>249</v>
      </c>
      <c r="Z97" s="284"/>
      <c r="AA97" s="341"/>
      <c r="AB97" s="231">
        <f>SUM(AB31,AB36,AB39,AB43,AB95)</f>
        <v>29</v>
      </c>
      <c r="AC97" s="284">
        <f>SUM(AC96:AE96)</f>
        <v>72</v>
      </c>
      <c r="AD97" s="284"/>
      <c r="AE97" s="285"/>
      <c r="AF97" s="232">
        <f>SUM(AF31,AF36,AF39,AF43,AF95)</f>
        <v>31</v>
      </c>
    </row>
    <row r="98" spans="1:32" ht="13.5" thickBot="1">
      <c r="A98" s="311" t="s">
        <v>177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3"/>
    </row>
    <row r="99" spans="1:32" s="23" customFormat="1" ht="14.25" customHeight="1">
      <c r="A99" s="118">
        <v>30</v>
      </c>
      <c r="B99" s="88" t="s">
        <v>41</v>
      </c>
      <c r="C99" s="119"/>
      <c r="D99" s="79">
        <v>3</v>
      </c>
      <c r="E99" s="80">
        <f>SUM(H99,G99,F99)</f>
        <v>9</v>
      </c>
      <c r="F99" s="80">
        <f>SUM(I99,M99,Q99,U99,Y99,AC99)</f>
        <v>0</v>
      </c>
      <c r="G99" s="80">
        <f aca="true" t="shared" si="29" ref="G99:H114">SUM(J99,N99,R99,V99,Z99,AD99)</f>
        <v>9</v>
      </c>
      <c r="H99" s="81">
        <f t="shared" si="29"/>
        <v>0</v>
      </c>
      <c r="I99" s="115"/>
      <c r="J99" s="122"/>
      <c r="K99" s="120"/>
      <c r="L99" s="121"/>
      <c r="M99" s="115"/>
      <c r="N99" s="122"/>
      <c r="O99" s="120"/>
      <c r="P99" s="121"/>
      <c r="Q99" s="115"/>
      <c r="R99" s="122">
        <v>9</v>
      </c>
      <c r="S99" s="120"/>
      <c r="T99" s="121">
        <v>1</v>
      </c>
      <c r="U99" s="115"/>
      <c r="V99" s="122"/>
      <c r="W99" s="94"/>
      <c r="X99" s="95"/>
      <c r="Y99" s="93"/>
      <c r="Z99" s="198"/>
      <c r="AA99" s="94"/>
      <c r="AB99" s="95"/>
      <c r="AC99" s="93"/>
      <c r="AD99" s="198"/>
      <c r="AE99" s="94"/>
      <c r="AF99" s="113"/>
    </row>
    <row r="100" spans="1:32" s="23" customFormat="1" ht="16.5" customHeight="1">
      <c r="A100" s="118">
        <v>31</v>
      </c>
      <c r="B100" s="107" t="s">
        <v>42</v>
      </c>
      <c r="C100" s="84">
        <v>3</v>
      </c>
      <c r="D100" s="108">
        <v>3</v>
      </c>
      <c r="E100" s="80">
        <f aca="true" t="shared" si="30" ref="E100:E117">SUM(H100,G100,F100)</f>
        <v>36</v>
      </c>
      <c r="F100" s="80">
        <f>SUM(I100,M100,Q100,U100,Y100,AC100)</f>
        <v>18</v>
      </c>
      <c r="G100" s="80">
        <f t="shared" si="29"/>
        <v>18</v>
      </c>
      <c r="H100" s="99">
        <f t="shared" si="29"/>
        <v>0</v>
      </c>
      <c r="I100" s="115"/>
      <c r="J100" s="122"/>
      <c r="K100" s="120"/>
      <c r="L100" s="121"/>
      <c r="M100" s="115"/>
      <c r="N100" s="122"/>
      <c r="O100" s="120"/>
      <c r="P100" s="121"/>
      <c r="Q100" s="115">
        <v>18</v>
      </c>
      <c r="R100" s="122">
        <v>18</v>
      </c>
      <c r="S100" s="120"/>
      <c r="T100" s="121">
        <v>4</v>
      </c>
      <c r="U100" s="115"/>
      <c r="V100" s="122"/>
      <c r="W100" s="94"/>
      <c r="X100" s="95"/>
      <c r="Y100" s="93"/>
      <c r="Z100" s="198"/>
      <c r="AA100" s="94"/>
      <c r="AB100" s="95"/>
      <c r="AC100" s="93"/>
      <c r="AD100" s="198"/>
      <c r="AE100" s="94"/>
      <c r="AF100" s="113"/>
    </row>
    <row r="101" spans="1:32" s="23" customFormat="1" ht="21.75" customHeight="1">
      <c r="A101" s="118">
        <v>32</v>
      </c>
      <c r="B101" s="112" t="s">
        <v>43</v>
      </c>
      <c r="C101" s="84">
        <v>4</v>
      </c>
      <c r="D101" s="108">
        <v>4</v>
      </c>
      <c r="E101" s="80">
        <f t="shared" si="30"/>
        <v>36</v>
      </c>
      <c r="F101" s="80">
        <f>SUM(I101,M101,Q101,U101,Y101,AC101)</f>
        <v>18</v>
      </c>
      <c r="G101" s="80">
        <f t="shared" si="29"/>
        <v>18</v>
      </c>
      <c r="H101" s="99">
        <f>SUM(K101,O101,S101,W101,AA101,AE101)</f>
        <v>0</v>
      </c>
      <c r="I101" s="115"/>
      <c r="J101" s="122"/>
      <c r="K101" s="120"/>
      <c r="L101" s="121"/>
      <c r="M101" s="115"/>
      <c r="N101" s="122"/>
      <c r="O101" s="120"/>
      <c r="P101" s="121"/>
      <c r="Q101" s="115"/>
      <c r="R101" s="122"/>
      <c r="S101" s="120"/>
      <c r="T101" s="121"/>
      <c r="U101" s="115">
        <v>18</v>
      </c>
      <c r="V101" s="122">
        <v>18</v>
      </c>
      <c r="W101" s="94"/>
      <c r="X101" s="95">
        <v>4</v>
      </c>
      <c r="Y101" s="93"/>
      <c r="Z101" s="198"/>
      <c r="AA101" s="94"/>
      <c r="AB101" s="95"/>
      <c r="AC101" s="93"/>
      <c r="AD101" s="198"/>
      <c r="AE101" s="94"/>
      <c r="AF101" s="113"/>
    </row>
    <row r="102" spans="1:32" s="23" customFormat="1" ht="36.75" customHeight="1">
      <c r="A102" s="118">
        <v>33</v>
      </c>
      <c r="B102" s="112" t="s">
        <v>49</v>
      </c>
      <c r="C102" s="84"/>
      <c r="D102" s="108">
        <v>3</v>
      </c>
      <c r="E102" s="80">
        <f t="shared" si="30"/>
        <v>27</v>
      </c>
      <c r="F102" s="80">
        <f>SUM(I102,M102,Q102,U102,Y102,AC102)</f>
        <v>9</v>
      </c>
      <c r="G102" s="80">
        <f t="shared" si="29"/>
        <v>18</v>
      </c>
      <c r="H102" s="99">
        <f>SUM(K102,O102,S102,W102,AA102,AE102)</f>
        <v>0</v>
      </c>
      <c r="I102" s="115"/>
      <c r="J102" s="122"/>
      <c r="K102" s="120"/>
      <c r="L102" s="121"/>
      <c r="M102" s="115"/>
      <c r="N102" s="122"/>
      <c r="O102" s="120"/>
      <c r="P102" s="121"/>
      <c r="Q102" s="115">
        <v>9</v>
      </c>
      <c r="R102" s="122">
        <v>18</v>
      </c>
      <c r="S102" s="120"/>
      <c r="T102" s="121">
        <v>3</v>
      </c>
      <c r="U102" s="115"/>
      <c r="V102" s="122"/>
      <c r="W102" s="94"/>
      <c r="X102" s="95"/>
      <c r="Y102" s="93"/>
      <c r="Z102" s="198"/>
      <c r="AA102" s="94"/>
      <c r="AB102" s="95"/>
      <c r="AC102" s="93"/>
      <c r="AD102" s="198"/>
      <c r="AE102" s="94"/>
      <c r="AF102" s="113"/>
    </row>
    <row r="103" spans="1:32" s="23" customFormat="1" ht="35.25" customHeight="1">
      <c r="A103" s="118">
        <v>34</v>
      </c>
      <c r="B103" s="112" t="s">
        <v>102</v>
      </c>
      <c r="C103" s="84"/>
      <c r="D103" s="108">
        <v>3</v>
      </c>
      <c r="E103" s="80">
        <f t="shared" si="30"/>
        <v>27</v>
      </c>
      <c r="F103" s="80">
        <f aca="true" t="shared" si="31" ref="F103:F112">SUM(I103,M103,Q103,U103,Y103,AC103)</f>
        <v>9</v>
      </c>
      <c r="G103" s="80">
        <f t="shared" si="29"/>
        <v>18</v>
      </c>
      <c r="H103" s="99">
        <f aca="true" t="shared" si="32" ref="H103:H112">SUM(K103,O103,S103,W103,AA103,AE103)</f>
        <v>0</v>
      </c>
      <c r="I103" s="115"/>
      <c r="J103" s="122"/>
      <c r="K103" s="120"/>
      <c r="L103" s="121"/>
      <c r="M103" s="115"/>
      <c r="N103" s="122"/>
      <c r="O103" s="120"/>
      <c r="P103" s="121"/>
      <c r="Q103" s="212">
        <v>9</v>
      </c>
      <c r="R103" s="122">
        <v>18</v>
      </c>
      <c r="S103" s="120"/>
      <c r="T103" s="121">
        <v>3</v>
      </c>
      <c r="U103" s="115"/>
      <c r="V103" s="122"/>
      <c r="W103" s="94"/>
      <c r="X103" s="95"/>
      <c r="Y103" s="212"/>
      <c r="Z103" s="122"/>
      <c r="AA103" s="120"/>
      <c r="AB103" s="95"/>
      <c r="AC103" s="212"/>
      <c r="AD103" s="122"/>
      <c r="AE103" s="120"/>
      <c r="AF103" s="113"/>
    </row>
    <row r="104" spans="1:32" s="23" customFormat="1" ht="36" customHeight="1">
      <c r="A104" s="118">
        <v>35</v>
      </c>
      <c r="B104" s="112" t="s">
        <v>103</v>
      </c>
      <c r="C104" s="84"/>
      <c r="D104" s="108">
        <v>3</v>
      </c>
      <c r="E104" s="80">
        <f t="shared" si="30"/>
        <v>9</v>
      </c>
      <c r="F104" s="80">
        <f t="shared" si="31"/>
        <v>9</v>
      </c>
      <c r="G104" s="80">
        <f t="shared" si="29"/>
        <v>0</v>
      </c>
      <c r="H104" s="99">
        <f t="shared" si="32"/>
        <v>0</v>
      </c>
      <c r="I104" s="115"/>
      <c r="J104" s="122"/>
      <c r="K104" s="120"/>
      <c r="L104" s="121"/>
      <c r="M104" s="115"/>
      <c r="N104" s="122"/>
      <c r="O104" s="120"/>
      <c r="P104" s="121"/>
      <c r="Q104" s="212">
        <v>9</v>
      </c>
      <c r="R104" s="122"/>
      <c r="S104" s="120"/>
      <c r="T104" s="121">
        <v>1</v>
      </c>
      <c r="U104" s="115"/>
      <c r="V104" s="122"/>
      <c r="W104" s="94"/>
      <c r="X104" s="95"/>
      <c r="Y104" s="212"/>
      <c r="Z104" s="122"/>
      <c r="AA104" s="120"/>
      <c r="AB104" s="95"/>
      <c r="AC104" s="212"/>
      <c r="AD104" s="122"/>
      <c r="AE104" s="120"/>
      <c r="AF104" s="113"/>
    </row>
    <row r="105" spans="1:32" s="23" customFormat="1" ht="17.25" customHeight="1">
      <c r="A105" s="118">
        <v>36</v>
      </c>
      <c r="B105" s="107" t="s">
        <v>111</v>
      </c>
      <c r="C105" s="84"/>
      <c r="D105" s="108">
        <v>5</v>
      </c>
      <c r="E105" s="80">
        <f t="shared" si="30"/>
        <v>18</v>
      </c>
      <c r="F105" s="80">
        <f t="shared" si="31"/>
        <v>0</v>
      </c>
      <c r="G105" s="80">
        <f t="shared" si="29"/>
        <v>18</v>
      </c>
      <c r="H105" s="99">
        <f t="shared" si="32"/>
        <v>0</v>
      </c>
      <c r="I105" s="115"/>
      <c r="J105" s="122"/>
      <c r="K105" s="120"/>
      <c r="L105" s="121"/>
      <c r="M105" s="115"/>
      <c r="N105" s="122"/>
      <c r="O105" s="120"/>
      <c r="P105" s="121"/>
      <c r="Q105" s="212"/>
      <c r="R105" s="122"/>
      <c r="S105" s="120"/>
      <c r="T105" s="121"/>
      <c r="U105" s="115"/>
      <c r="V105" s="122"/>
      <c r="W105" s="94"/>
      <c r="X105" s="95"/>
      <c r="Y105" s="212"/>
      <c r="Z105" s="122">
        <v>18</v>
      </c>
      <c r="AA105" s="120"/>
      <c r="AB105" s="95">
        <v>2</v>
      </c>
      <c r="AC105" s="212"/>
      <c r="AD105" s="122"/>
      <c r="AE105" s="120"/>
      <c r="AF105" s="113"/>
    </row>
    <row r="106" spans="1:32" s="23" customFormat="1" ht="39" customHeight="1">
      <c r="A106" s="118">
        <v>37</v>
      </c>
      <c r="B106" s="88" t="s">
        <v>104</v>
      </c>
      <c r="C106" s="115">
        <v>5</v>
      </c>
      <c r="D106" s="116">
        <v>4.5</v>
      </c>
      <c r="E106" s="80">
        <f t="shared" si="30"/>
        <v>54</v>
      </c>
      <c r="F106" s="80">
        <f t="shared" si="31"/>
        <v>18</v>
      </c>
      <c r="G106" s="80">
        <f t="shared" si="29"/>
        <v>36</v>
      </c>
      <c r="H106" s="99">
        <f t="shared" si="32"/>
        <v>0</v>
      </c>
      <c r="I106" s="115"/>
      <c r="J106" s="122"/>
      <c r="K106" s="120"/>
      <c r="L106" s="121"/>
      <c r="M106" s="115"/>
      <c r="N106" s="122"/>
      <c r="O106" s="120"/>
      <c r="P106" s="121"/>
      <c r="Q106" s="212"/>
      <c r="R106" s="122"/>
      <c r="S106" s="120"/>
      <c r="T106" s="121"/>
      <c r="U106" s="115">
        <v>9</v>
      </c>
      <c r="V106" s="122">
        <v>18</v>
      </c>
      <c r="W106" s="94"/>
      <c r="X106" s="95">
        <v>4</v>
      </c>
      <c r="Y106" s="212">
        <v>9</v>
      </c>
      <c r="Z106" s="122">
        <v>18</v>
      </c>
      <c r="AA106" s="120"/>
      <c r="AB106" s="95">
        <v>4</v>
      </c>
      <c r="AC106" s="212"/>
      <c r="AD106" s="122"/>
      <c r="AE106" s="120"/>
      <c r="AF106" s="113"/>
    </row>
    <row r="107" spans="1:32" s="23" customFormat="1" ht="36.75" customHeight="1">
      <c r="A107" s="118">
        <v>38</v>
      </c>
      <c r="B107" s="88" t="s">
        <v>105</v>
      </c>
      <c r="C107" s="115">
        <v>5</v>
      </c>
      <c r="D107" s="116">
        <v>4.5</v>
      </c>
      <c r="E107" s="80">
        <f t="shared" si="30"/>
        <v>54</v>
      </c>
      <c r="F107" s="80">
        <f t="shared" si="31"/>
        <v>18</v>
      </c>
      <c r="G107" s="80">
        <f t="shared" si="29"/>
        <v>36</v>
      </c>
      <c r="H107" s="99">
        <f t="shared" si="32"/>
        <v>0</v>
      </c>
      <c r="I107" s="115"/>
      <c r="J107" s="122"/>
      <c r="K107" s="120"/>
      <c r="L107" s="121"/>
      <c r="M107" s="115"/>
      <c r="N107" s="122"/>
      <c r="O107" s="120"/>
      <c r="P107" s="121"/>
      <c r="Q107" s="212"/>
      <c r="R107" s="122"/>
      <c r="S107" s="120"/>
      <c r="T107" s="121"/>
      <c r="U107" s="115">
        <v>9</v>
      </c>
      <c r="V107" s="122">
        <v>18</v>
      </c>
      <c r="W107" s="94"/>
      <c r="X107" s="95">
        <v>4</v>
      </c>
      <c r="Y107" s="212">
        <v>9</v>
      </c>
      <c r="Z107" s="122">
        <v>18</v>
      </c>
      <c r="AA107" s="120"/>
      <c r="AB107" s="95">
        <v>3</v>
      </c>
      <c r="AC107" s="212"/>
      <c r="AD107" s="122"/>
      <c r="AE107" s="120"/>
      <c r="AF107" s="113"/>
    </row>
    <row r="108" spans="1:32" s="23" customFormat="1" ht="38.25" customHeight="1">
      <c r="A108" s="118">
        <v>39</v>
      </c>
      <c r="B108" s="88" t="s">
        <v>106</v>
      </c>
      <c r="C108" s="115"/>
      <c r="D108" s="116">
        <v>4.5</v>
      </c>
      <c r="E108" s="80">
        <f t="shared" si="30"/>
        <v>54</v>
      </c>
      <c r="F108" s="80">
        <f t="shared" si="31"/>
        <v>18</v>
      </c>
      <c r="G108" s="80">
        <f t="shared" si="29"/>
        <v>36</v>
      </c>
      <c r="H108" s="99">
        <f t="shared" si="32"/>
        <v>0</v>
      </c>
      <c r="I108" s="115"/>
      <c r="J108" s="122"/>
      <c r="K108" s="120"/>
      <c r="L108" s="121"/>
      <c r="M108" s="115"/>
      <c r="N108" s="122"/>
      <c r="O108" s="120"/>
      <c r="P108" s="121"/>
      <c r="Q108" s="212"/>
      <c r="R108" s="122"/>
      <c r="S108" s="120"/>
      <c r="T108" s="121"/>
      <c r="U108" s="115">
        <v>9</v>
      </c>
      <c r="V108" s="122">
        <v>18</v>
      </c>
      <c r="W108" s="94"/>
      <c r="X108" s="95">
        <v>3</v>
      </c>
      <c r="Y108" s="212">
        <v>9</v>
      </c>
      <c r="Z108" s="122">
        <v>18</v>
      </c>
      <c r="AA108" s="120"/>
      <c r="AB108" s="95">
        <v>3</v>
      </c>
      <c r="AC108" s="212"/>
      <c r="AD108" s="122"/>
      <c r="AE108" s="120"/>
      <c r="AF108" s="113"/>
    </row>
    <row r="109" spans="1:32" s="23" customFormat="1" ht="31.5" customHeight="1">
      <c r="A109" s="118">
        <v>40</v>
      </c>
      <c r="B109" s="88" t="s">
        <v>107</v>
      </c>
      <c r="C109" s="115"/>
      <c r="D109" s="116">
        <v>4.5</v>
      </c>
      <c r="E109" s="80">
        <f t="shared" si="30"/>
        <v>54</v>
      </c>
      <c r="F109" s="80">
        <f t="shared" si="31"/>
        <v>18</v>
      </c>
      <c r="G109" s="80">
        <f t="shared" si="29"/>
        <v>36</v>
      </c>
      <c r="H109" s="99">
        <f t="shared" si="32"/>
        <v>0</v>
      </c>
      <c r="I109" s="115"/>
      <c r="J109" s="122"/>
      <c r="K109" s="120"/>
      <c r="L109" s="121"/>
      <c r="M109" s="115"/>
      <c r="N109" s="122"/>
      <c r="O109" s="120"/>
      <c r="P109" s="121"/>
      <c r="Q109" s="212"/>
      <c r="R109" s="122"/>
      <c r="S109" s="120"/>
      <c r="T109" s="121"/>
      <c r="U109" s="115">
        <v>9</v>
      </c>
      <c r="V109" s="122">
        <v>18</v>
      </c>
      <c r="W109" s="94"/>
      <c r="X109" s="95">
        <v>3</v>
      </c>
      <c r="Y109" s="212">
        <v>9</v>
      </c>
      <c r="Z109" s="122">
        <v>18</v>
      </c>
      <c r="AA109" s="120"/>
      <c r="AB109" s="95">
        <v>3</v>
      </c>
      <c r="AC109" s="212"/>
      <c r="AD109" s="122"/>
      <c r="AE109" s="120"/>
      <c r="AF109" s="113"/>
    </row>
    <row r="110" spans="1:32" s="23" customFormat="1" ht="24" customHeight="1">
      <c r="A110" s="118">
        <v>41</v>
      </c>
      <c r="B110" s="88" t="s">
        <v>112</v>
      </c>
      <c r="C110" s="115"/>
      <c r="D110" s="116">
        <v>6</v>
      </c>
      <c r="E110" s="80">
        <f t="shared" si="30"/>
        <v>18</v>
      </c>
      <c r="F110" s="80">
        <f>SUM(I110,M110,Q110,U110,Y110,AC110)</f>
        <v>0</v>
      </c>
      <c r="G110" s="80">
        <f t="shared" si="29"/>
        <v>18</v>
      </c>
      <c r="H110" s="99">
        <f>SUM(K110,O110,S110,W110,AA110,AE110)</f>
        <v>0</v>
      </c>
      <c r="I110" s="115"/>
      <c r="J110" s="122"/>
      <c r="K110" s="120"/>
      <c r="L110" s="121"/>
      <c r="M110" s="115"/>
      <c r="N110" s="122"/>
      <c r="O110" s="120"/>
      <c r="P110" s="121"/>
      <c r="Q110" s="212"/>
      <c r="R110" s="122"/>
      <c r="S110" s="120"/>
      <c r="T110" s="121"/>
      <c r="U110" s="115"/>
      <c r="V110" s="122"/>
      <c r="W110" s="94"/>
      <c r="X110" s="95"/>
      <c r="Y110" s="212"/>
      <c r="Z110" s="122"/>
      <c r="AA110" s="120"/>
      <c r="AB110" s="95"/>
      <c r="AC110" s="212"/>
      <c r="AD110" s="122">
        <v>18</v>
      </c>
      <c r="AE110" s="120"/>
      <c r="AF110" s="95">
        <v>2</v>
      </c>
    </row>
    <row r="111" spans="1:32" s="23" customFormat="1" ht="16.5" customHeight="1">
      <c r="A111" s="118">
        <v>42</v>
      </c>
      <c r="B111" s="88" t="s">
        <v>127</v>
      </c>
      <c r="C111" s="115"/>
      <c r="D111" s="116">
        <v>4.5</v>
      </c>
      <c r="E111" s="80">
        <f t="shared" si="30"/>
        <v>36</v>
      </c>
      <c r="F111" s="80">
        <f t="shared" si="31"/>
        <v>18</v>
      </c>
      <c r="G111" s="80">
        <f t="shared" si="29"/>
        <v>18</v>
      </c>
      <c r="H111" s="99">
        <f t="shared" si="32"/>
        <v>0</v>
      </c>
      <c r="I111" s="115"/>
      <c r="J111" s="122"/>
      <c r="K111" s="120"/>
      <c r="L111" s="121"/>
      <c r="M111" s="115"/>
      <c r="N111" s="122"/>
      <c r="O111" s="120"/>
      <c r="P111" s="121"/>
      <c r="Q111" s="212"/>
      <c r="R111" s="122"/>
      <c r="S111" s="120"/>
      <c r="T111" s="121"/>
      <c r="U111" s="115">
        <v>9</v>
      </c>
      <c r="V111" s="122">
        <v>9</v>
      </c>
      <c r="W111" s="94"/>
      <c r="X111" s="95">
        <v>3</v>
      </c>
      <c r="Y111" s="212">
        <v>9</v>
      </c>
      <c r="Z111" s="122">
        <v>9</v>
      </c>
      <c r="AA111" s="120"/>
      <c r="AB111" s="95">
        <v>3</v>
      </c>
      <c r="AC111" s="212"/>
      <c r="AD111" s="122"/>
      <c r="AE111" s="120"/>
      <c r="AF111" s="113"/>
    </row>
    <row r="112" spans="1:32" s="23" customFormat="1" ht="35.25" customHeight="1">
      <c r="A112" s="118">
        <v>43</v>
      </c>
      <c r="B112" s="88" t="s">
        <v>44</v>
      </c>
      <c r="C112" s="115"/>
      <c r="D112" s="116">
        <v>5.6</v>
      </c>
      <c r="E112" s="80">
        <f t="shared" si="30"/>
        <v>36</v>
      </c>
      <c r="F112" s="80">
        <f t="shared" si="31"/>
        <v>18</v>
      </c>
      <c r="G112" s="80">
        <f t="shared" si="29"/>
        <v>18</v>
      </c>
      <c r="H112" s="99">
        <f t="shared" si="32"/>
        <v>0</v>
      </c>
      <c r="I112" s="115"/>
      <c r="J112" s="122"/>
      <c r="K112" s="120"/>
      <c r="L112" s="121"/>
      <c r="M112" s="115"/>
      <c r="N112" s="122"/>
      <c r="O112" s="120"/>
      <c r="P112" s="121"/>
      <c r="Q112" s="212"/>
      <c r="R112" s="122"/>
      <c r="S112" s="120"/>
      <c r="T112" s="121"/>
      <c r="U112" s="115"/>
      <c r="V112" s="122"/>
      <c r="W112" s="94"/>
      <c r="X112" s="95"/>
      <c r="Y112" s="212">
        <v>9</v>
      </c>
      <c r="Z112" s="122">
        <v>9</v>
      </c>
      <c r="AA112" s="120"/>
      <c r="AB112" s="95">
        <v>3</v>
      </c>
      <c r="AC112" s="212">
        <v>9</v>
      </c>
      <c r="AD112" s="122">
        <v>9</v>
      </c>
      <c r="AE112" s="120"/>
      <c r="AF112" s="95">
        <v>3</v>
      </c>
    </row>
    <row r="113" spans="1:32" s="23" customFormat="1" ht="35.25" customHeight="1">
      <c r="A113" s="118">
        <v>44</v>
      </c>
      <c r="B113" s="88" t="s">
        <v>46</v>
      </c>
      <c r="C113" s="115"/>
      <c r="D113" s="116">
        <v>3</v>
      </c>
      <c r="E113" s="80">
        <f t="shared" si="30"/>
        <v>18</v>
      </c>
      <c r="F113" s="80">
        <f>SUM(I113,M113,Q113,U113,Y113,AC113)</f>
        <v>9</v>
      </c>
      <c r="G113" s="80">
        <f t="shared" si="29"/>
        <v>9</v>
      </c>
      <c r="H113" s="99">
        <f>SUM(K113,O113,S113,W113,AA113,AE113)</f>
        <v>0</v>
      </c>
      <c r="I113" s="115"/>
      <c r="J113" s="122"/>
      <c r="K113" s="120"/>
      <c r="L113" s="121"/>
      <c r="M113" s="115"/>
      <c r="N113" s="122"/>
      <c r="O113" s="120"/>
      <c r="P113" s="121"/>
      <c r="Q113" s="212">
        <v>9</v>
      </c>
      <c r="R113" s="122">
        <v>9</v>
      </c>
      <c r="S113" s="120"/>
      <c r="T113" s="121">
        <v>3</v>
      </c>
      <c r="U113" s="115"/>
      <c r="V113" s="122"/>
      <c r="W113" s="94"/>
      <c r="X113" s="95"/>
      <c r="Y113" s="212"/>
      <c r="Z113" s="122"/>
      <c r="AA113" s="120"/>
      <c r="AB113" s="95"/>
      <c r="AC113" s="212"/>
      <c r="AD113" s="122"/>
      <c r="AE113" s="120"/>
      <c r="AF113" s="113"/>
    </row>
    <row r="114" spans="1:32" s="23" customFormat="1" ht="14.25" customHeight="1">
      <c r="A114" s="118">
        <v>45</v>
      </c>
      <c r="B114" s="88" t="s">
        <v>109</v>
      </c>
      <c r="C114" s="115"/>
      <c r="D114" s="116">
        <v>4</v>
      </c>
      <c r="E114" s="80">
        <f t="shared" si="30"/>
        <v>18</v>
      </c>
      <c r="F114" s="80">
        <f>SUM(I114,M114,Q114,U114,Y114,AC114)</f>
        <v>0</v>
      </c>
      <c r="G114" s="80">
        <f t="shared" si="29"/>
        <v>0</v>
      </c>
      <c r="H114" s="99">
        <f>SUM(K114,O114,S114,W114,AA114,AE114)</f>
        <v>18</v>
      </c>
      <c r="I114" s="115"/>
      <c r="J114" s="122"/>
      <c r="K114" s="120"/>
      <c r="L114" s="121"/>
      <c r="M114" s="115"/>
      <c r="N114" s="122"/>
      <c r="O114" s="120"/>
      <c r="P114" s="121"/>
      <c r="Q114" s="212"/>
      <c r="R114" s="122"/>
      <c r="S114" s="120"/>
      <c r="T114" s="121"/>
      <c r="U114" s="115"/>
      <c r="V114" s="122"/>
      <c r="W114" s="94">
        <v>18</v>
      </c>
      <c r="X114" s="95">
        <v>2</v>
      </c>
      <c r="Y114" s="212"/>
      <c r="Z114" s="122"/>
      <c r="AA114" s="120"/>
      <c r="AB114" s="95"/>
      <c r="AC114" s="212"/>
      <c r="AD114" s="122"/>
      <c r="AE114" s="120"/>
      <c r="AF114" s="113"/>
    </row>
    <row r="115" spans="1:32" s="23" customFormat="1" ht="14.25" customHeight="1">
      <c r="A115" s="118">
        <v>46</v>
      </c>
      <c r="B115" s="88" t="s">
        <v>110</v>
      </c>
      <c r="C115" s="115"/>
      <c r="D115" s="116">
        <v>4</v>
      </c>
      <c r="E115" s="80">
        <f t="shared" si="30"/>
        <v>18</v>
      </c>
      <c r="F115" s="80">
        <f>SUM(I115,M115,Q115,U115,Y115,AC115)</f>
        <v>0</v>
      </c>
      <c r="G115" s="80">
        <f>SUM(J115,N115,R115,V115,Z115,AD115)</f>
        <v>18</v>
      </c>
      <c r="H115" s="99">
        <f>SUM(K115,O115,S115,W115,AA115,AE115)</f>
        <v>0</v>
      </c>
      <c r="I115" s="115"/>
      <c r="J115" s="122"/>
      <c r="K115" s="120"/>
      <c r="L115" s="121"/>
      <c r="M115" s="115"/>
      <c r="N115" s="122"/>
      <c r="O115" s="120"/>
      <c r="P115" s="121"/>
      <c r="Q115" s="212"/>
      <c r="R115" s="122"/>
      <c r="S115" s="120"/>
      <c r="T115" s="121"/>
      <c r="U115" s="115"/>
      <c r="V115" s="122">
        <v>18</v>
      </c>
      <c r="W115" s="94"/>
      <c r="X115" s="95">
        <v>2</v>
      </c>
      <c r="Y115" s="212"/>
      <c r="Z115" s="122"/>
      <c r="AA115" s="120"/>
      <c r="AB115" s="95"/>
      <c r="AC115" s="212"/>
      <c r="AD115" s="122"/>
      <c r="AE115" s="120"/>
      <c r="AF115" s="113"/>
    </row>
    <row r="116" spans="1:32" s="23" customFormat="1" ht="24" customHeight="1">
      <c r="A116" s="118">
        <v>47</v>
      </c>
      <c r="B116" s="88" t="s">
        <v>48</v>
      </c>
      <c r="C116" s="115"/>
      <c r="D116" s="116">
        <v>6</v>
      </c>
      <c r="E116" s="80">
        <f t="shared" si="30"/>
        <v>18</v>
      </c>
      <c r="F116" s="80">
        <f>SUM(I116,M116,Q116,U116,Y116,AC116)</f>
        <v>9</v>
      </c>
      <c r="G116" s="80">
        <f>SUM(J116,N116,R116,V116,Z116,AD116)</f>
        <v>9</v>
      </c>
      <c r="H116" s="99">
        <f>SUM(K116,O116,S116,W116,AA116,AE116)</f>
        <v>0</v>
      </c>
      <c r="I116" s="115"/>
      <c r="J116" s="122"/>
      <c r="K116" s="120"/>
      <c r="L116" s="121"/>
      <c r="M116" s="115"/>
      <c r="N116" s="122"/>
      <c r="O116" s="120"/>
      <c r="P116" s="121"/>
      <c r="Q116" s="114"/>
      <c r="R116" s="122"/>
      <c r="S116" s="120"/>
      <c r="T116" s="121"/>
      <c r="U116" s="115"/>
      <c r="V116" s="122"/>
      <c r="W116" s="94"/>
      <c r="X116" s="95"/>
      <c r="Y116" s="114"/>
      <c r="Z116" s="122"/>
      <c r="AA116" s="120"/>
      <c r="AB116" s="95"/>
      <c r="AC116" s="114">
        <v>9</v>
      </c>
      <c r="AD116" s="122">
        <v>9</v>
      </c>
      <c r="AE116" s="120"/>
      <c r="AF116" s="113">
        <v>3</v>
      </c>
    </row>
    <row r="117" spans="1:32" s="23" customFormat="1" ht="14.25" customHeight="1" thickBot="1">
      <c r="A117" s="118">
        <v>48</v>
      </c>
      <c r="B117" s="190" t="s">
        <v>14</v>
      </c>
      <c r="C117" s="115"/>
      <c r="D117" s="116" t="s">
        <v>32</v>
      </c>
      <c r="E117" s="80">
        <f t="shared" si="30"/>
        <v>0</v>
      </c>
      <c r="F117" s="80">
        <f>SUM(I117,M117,Q117,U117,Y117,AC117)</f>
        <v>0</v>
      </c>
      <c r="G117" s="80">
        <f>SUM(J117,N117,R117,V117,Z117,AD117)</f>
        <v>0</v>
      </c>
      <c r="H117" s="99">
        <f>SUM(K117,O117,S117,W117,AA117,AE117)</f>
        <v>0</v>
      </c>
      <c r="I117" s="115"/>
      <c r="J117" s="122"/>
      <c r="K117" s="120"/>
      <c r="L117" s="121"/>
      <c r="M117" s="115"/>
      <c r="N117" s="122"/>
      <c r="O117" s="120"/>
      <c r="P117" s="121"/>
      <c r="Q117" s="290" t="s">
        <v>30</v>
      </c>
      <c r="R117" s="291"/>
      <c r="S117" s="292"/>
      <c r="T117" s="121">
        <v>4</v>
      </c>
      <c r="U117" s="115"/>
      <c r="V117" s="122"/>
      <c r="W117" s="94"/>
      <c r="X117" s="95"/>
      <c r="Y117" s="290" t="s">
        <v>117</v>
      </c>
      <c r="Z117" s="291"/>
      <c r="AA117" s="292"/>
      <c r="AB117" s="95">
        <v>5</v>
      </c>
      <c r="AC117" s="290" t="s">
        <v>117</v>
      </c>
      <c r="AD117" s="291"/>
      <c r="AE117" s="292"/>
      <c r="AF117" s="113">
        <v>6</v>
      </c>
    </row>
    <row r="118" spans="1:32" ht="13.5" thickBot="1">
      <c r="A118" s="307" t="s">
        <v>15</v>
      </c>
      <c r="B118" s="289"/>
      <c r="C118" s="317"/>
      <c r="D118" s="318"/>
      <c r="E118" s="30">
        <f aca="true" t="shared" si="33" ref="E118:AF118">SUM(E99:E117)</f>
        <v>540</v>
      </c>
      <c r="F118" s="27">
        <f t="shared" si="33"/>
        <v>189</v>
      </c>
      <c r="G118" s="27">
        <f t="shared" si="33"/>
        <v>333</v>
      </c>
      <c r="H118" s="29">
        <f t="shared" si="33"/>
        <v>18</v>
      </c>
      <c r="I118" s="28">
        <f t="shared" si="33"/>
        <v>0</v>
      </c>
      <c r="J118" s="39">
        <f t="shared" si="33"/>
        <v>0</v>
      </c>
      <c r="K118" s="39">
        <f t="shared" si="33"/>
        <v>0</v>
      </c>
      <c r="L118" s="31">
        <f t="shared" si="33"/>
        <v>0</v>
      </c>
      <c r="M118" s="39">
        <f t="shared" si="33"/>
        <v>0</v>
      </c>
      <c r="N118" s="39">
        <f t="shared" si="33"/>
        <v>0</v>
      </c>
      <c r="O118" s="39">
        <f t="shared" si="33"/>
        <v>0</v>
      </c>
      <c r="P118" s="31">
        <f t="shared" si="33"/>
        <v>0</v>
      </c>
      <c r="Q118" s="39">
        <f t="shared" si="33"/>
        <v>54</v>
      </c>
      <c r="R118" s="39">
        <f t="shared" si="33"/>
        <v>72</v>
      </c>
      <c r="S118" s="39">
        <f t="shared" si="33"/>
        <v>0</v>
      </c>
      <c r="T118" s="31">
        <f t="shared" si="33"/>
        <v>19</v>
      </c>
      <c r="U118" s="39">
        <f t="shared" si="33"/>
        <v>63</v>
      </c>
      <c r="V118" s="39">
        <f t="shared" si="33"/>
        <v>117</v>
      </c>
      <c r="W118" s="39">
        <f t="shared" si="33"/>
        <v>18</v>
      </c>
      <c r="X118" s="31">
        <f t="shared" si="33"/>
        <v>25</v>
      </c>
      <c r="Y118" s="39">
        <f t="shared" si="33"/>
        <v>54</v>
      </c>
      <c r="Z118" s="39">
        <f t="shared" si="33"/>
        <v>108</v>
      </c>
      <c r="AA118" s="39">
        <f t="shared" si="33"/>
        <v>0</v>
      </c>
      <c r="AB118" s="31">
        <f t="shared" si="33"/>
        <v>26</v>
      </c>
      <c r="AC118" s="39">
        <f t="shared" si="33"/>
        <v>18</v>
      </c>
      <c r="AD118" s="39">
        <f t="shared" si="33"/>
        <v>36</v>
      </c>
      <c r="AE118" s="39">
        <f t="shared" si="33"/>
        <v>0</v>
      </c>
      <c r="AF118" s="75">
        <f t="shared" si="33"/>
        <v>14</v>
      </c>
    </row>
    <row r="119" spans="1:33" ht="13.5" thickBot="1">
      <c r="A119" s="297" t="s">
        <v>17</v>
      </c>
      <c r="B119" s="298"/>
      <c r="C119" s="305"/>
      <c r="D119" s="306"/>
      <c r="E119" s="55">
        <f aca="true" t="shared" si="34" ref="E119:K119">SUM(E31,E36,E39,E43,E118)</f>
        <v>1329</v>
      </c>
      <c r="F119" s="55">
        <f t="shared" si="34"/>
        <v>387</v>
      </c>
      <c r="G119" s="55">
        <f t="shared" si="34"/>
        <v>546</v>
      </c>
      <c r="H119" s="67">
        <f t="shared" si="34"/>
        <v>396</v>
      </c>
      <c r="I119" s="68">
        <f t="shared" si="34"/>
        <v>90</v>
      </c>
      <c r="J119" s="55">
        <f t="shared" si="34"/>
        <v>39</v>
      </c>
      <c r="K119" s="69">
        <f t="shared" si="34"/>
        <v>102</v>
      </c>
      <c r="L119" s="67"/>
      <c r="M119" s="68">
        <f>SUM(M31,M36,M39,M43,M118)</f>
        <v>81</v>
      </c>
      <c r="N119" s="208">
        <f>SUM(N31,N36,N39,N43,N118)</f>
        <v>57</v>
      </c>
      <c r="O119" s="69">
        <f>SUM(O31,O36,O39,O43,O118)</f>
        <v>111</v>
      </c>
      <c r="P119" s="70"/>
      <c r="Q119" s="70">
        <f>SUM(Q31,Q36,Q39,Q43,Q118)</f>
        <v>81</v>
      </c>
      <c r="R119" s="215">
        <f>SUM(R31,R36,R39,R43,R118)</f>
        <v>129</v>
      </c>
      <c r="S119" s="69">
        <f>SUM(S31,S36,S39,S43,S118)</f>
        <v>15</v>
      </c>
      <c r="T119" s="56"/>
      <c r="U119" s="55">
        <f>SUM(U31,U36,U39,U43,U118)</f>
        <v>63</v>
      </c>
      <c r="V119" s="55">
        <f>SUM(V31,V36,V39,V43,V118)</f>
        <v>147</v>
      </c>
      <c r="W119" s="55">
        <f>SUM(W31,W36,W39,W43,W118)</f>
        <v>48</v>
      </c>
      <c r="X119" s="56"/>
      <c r="Y119" s="55">
        <f>SUM(Y31,Y36,Y39,Y43,Y118)</f>
        <v>54</v>
      </c>
      <c r="Z119" s="55">
        <f>SUM(Z31,Z36,Z39,Z43,Z118)</f>
        <v>138</v>
      </c>
      <c r="AA119" s="67">
        <f>SUM(AA31,AA36,AA39,AA43,AA118)</f>
        <v>75</v>
      </c>
      <c r="AB119" s="56"/>
      <c r="AC119" s="70">
        <f>SUM(AC31,AC36,AC39,AC43,AC118)</f>
        <v>18</v>
      </c>
      <c r="AD119" s="213">
        <f>SUM(AD31,AD36,AD39,AD43,AD118)</f>
        <v>36</v>
      </c>
      <c r="AE119" s="69">
        <f>SUM(AE31,AE36,AE39,AE43,AE118)</f>
        <v>45</v>
      </c>
      <c r="AF119" s="70"/>
      <c r="AG119" s="3"/>
    </row>
    <row r="120" spans="1:32" ht="13.5" thickBot="1">
      <c r="A120" s="226" t="s">
        <v>18</v>
      </c>
      <c r="B120" s="272"/>
      <c r="C120" s="314"/>
      <c r="D120" s="315"/>
      <c r="E120" s="316"/>
      <c r="F120" s="319">
        <f>SUM(F119:H119)</f>
        <v>1329</v>
      </c>
      <c r="G120" s="286"/>
      <c r="H120" s="287"/>
      <c r="I120" s="286">
        <f>SUM(I119:K119)</f>
        <v>231</v>
      </c>
      <c r="J120" s="286"/>
      <c r="K120" s="287"/>
      <c r="L120" s="229">
        <f>SUM(L31,L36,L39,L43,L118)</f>
        <v>28</v>
      </c>
      <c r="M120" s="286">
        <f>SUM(M119:O119)</f>
        <v>249</v>
      </c>
      <c r="N120" s="286"/>
      <c r="O120" s="287"/>
      <c r="P120" s="245">
        <f>SUM(P31,P36,P39,P43,P118)</f>
        <v>32</v>
      </c>
      <c r="Q120" s="286">
        <f>SUM(Q119:S119)</f>
        <v>225</v>
      </c>
      <c r="R120" s="286"/>
      <c r="S120" s="287"/>
      <c r="T120" s="245">
        <f>SUM(T31,T36,T39,T43,T118)</f>
        <v>31</v>
      </c>
      <c r="U120" s="286">
        <f>SUM(U119:W119)</f>
        <v>258</v>
      </c>
      <c r="V120" s="286"/>
      <c r="W120" s="287"/>
      <c r="X120" s="229">
        <f>SUM(X31,X36,X39,X43,X118)</f>
        <v>29</v>
      </c>
      <c r="Y120" s="286">
        <f>SUM(Y119:AA119)</f>
        <v>267</v>
      </c>
      <c r="Z120" s="286"/>
      <c r="AA120" s="287"/>
      <c r="AB120" s="229">
        <f>SUM(AB31,AB36,AB39,AB43,AB118)</f>
        <v>33</v>
      </c>
      <c r="AC120" s="286">
        <f>SUM(AC119:AE119)</f>
        <v>99</v>
      </c>
      <c r="AD120" s="286"/>
      <c r="AE120" s="287"/>
      <c r="AF120" s="230">
        <f>SUM(AF31,AF36,AF39,AF43,AF118)</f>
        <v>27</v>
      </c>
    </row>
    <row r="121" spans="1:32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AB121" s="23"/>
      <c r="AC121" s="23"/>
      <c r="AD121" s="23"/>
      <c r="AE121" s="23"/>
      <c r="AF121" s="23"/>
    </row>
    <row r="122" spans="1:32" ht="12.75">
      <c r="A122" s="23"/>
      <c r="B122" s="23" t="s">
        <v>40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AB122" s="23"/>
      <c r="AC122" s="23"/>
      <c r="AD122" s="23"/>
      <c r="AE122" s="23"/>
      <c r="AF122" s="23"/>
    </row>
    <row r="123" spans="1:32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AB123" s="23"/>
      <c r="AC123" s="23"/>
      <c r="AD123" s="23"/>
      <c r="AE123" s="23"/>
      <c r="AF123" s="23"/>
    </row>
    <row r="124" spans="1:2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 t="s">
        <v>123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6"/>
      <c r="Z124" s="6"/>
      <c r="AA124" s="6"/>
    </row>
    <row r="125" spans="3:27" ht="12.7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6"/>
      <c r="Z125" s="6"/>
      <c r="AA125" s="6"/>
    </row>
    <row r="126" spans="1:27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77" t="s">
        <v>124</v>
      </c>
      <c r="Q126" s="277"/>
      <c r="R126" s="277"/>
      <c r="S126" s="277"/>
      <c r="T126" s="277"/>
      <c r="U126" s="23"/>
      <c r="V126" s="23"/>
      <c r="W126" s="23"/>
      <c r="X126" s="23"/>
      <c r="Y126" s="6"/>
      <c r="Z126" s="6"/>
      <c r="AA126" s="6"/>
    </row>
    <row r="127" spans="1:32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10"/>
      <c r="Y127" s="310"/>
      <c r="Z127" s="310"/>
      <c r="AA127" s="310"/>
      <c r="AB127" s="310"/>
      <c r="AC127" s="23"/>
      <c r="AD127" s="23"/>
      <c r="AE127" s="23"/>
      <c r="AF127" s="23"/>
    </row>
    <row r="130" spans="1:12" ht="25.5">
      <c r="A130" s="278"/>
      <c r="B130" s="279" t="s">
        <v>68</v>
      </c>
      <c r="C130" s="278"/>
      <c r="D130" s="304" t="s">
        <v>69</v>
      </c>
      <c r="E130" s="304"/>
      <c r="F130" s="304"/>
      <c r="G130" s="280"/>
      <c r="I130" s="296" t="s">
        <v>70</v>
      </c>
      <c r="J130" s="296"/>
      <c r="K130" s="296"/>
      <c r="L130" s="296"/>
    </row>
    <row r="131" spans="1:14" ht="12.75">
      <c r="A131" s="281"/>
      <c r="B131" s="282"/>
      <c r="C131" s="281"/>
      <c r="D131" s="282"/>
      <c r="E131" s="282"/>
      <c r="F131" s="282"/>
      <c r="G131" s="282"/>
      <c r="H131" s="23"/>
      <c r="I131" s="282"/>
      <c r="J131" s="282"/>
      <c r="K131" s="282"/>
      <c r="L131" s="282"/>
      <c r="M131" s="23"/>
      <c r="N131" s="23"/>
    </row>
    <row r="132" ht="14.25" customHeight="1"/>
  </sheetData>
  <sheetProtection/>
  <mergeCells count="67">
    <mergeCell ref="Y97:AA97"/>
    <mergeCell ref="AC97:AE97"/>
    <mergeCell ref="A96:B96"/>
    <mergeCell ref="C96:D96"/>
    <mergeCell ref="A97:B97"/>
    <mergeCell ref="C97:E97"/>
    <mergeCell ref="F97:H97"/>
    <mergeCell ref="AC117:AE117"/>
    <mergeCell ref="AC71:AE71"/>
    <mergeCell ref="U74:W74"/>
    <mergeCell ref="Y74:AA74"/>
    <mergeCell ref="AC74:AE74"/>
    <mergeCell ref="AC94:AE94"/>
    <mergeCell ref="A75:AF75"/>
    <mergeCell ref="M97:O97"/>
    <mergeCell ref="Q97:S97"/>
    <mergeCell ref="U97:W97"/>
    <mergeCell ref="A43:B43"/>
    <mergeCell ref="C4:D5"/>
    <mergeCell ref="A40:AF40"/>
    <mergeCell ref="A95:B95"/>
    <mergeCell ref="A39:B39"/>
    <mergeCell ref="A36:B36"/>
    <mergeCell ref="A37:AF37"/>
    <mergeCell ref="Q5:S5"/>
    <mergeCell ref="A4:A6"/>
    <mergeCell ref="I5:K5"/>
    <mergeCell ref="AC5:AE5"/>
    <mergeCell ref="Y5:AA5"/>
    <mergeCell ref="A2:AF2"/>
    <mergeCell ref="A3:AF3"/>
    <mergeCell ref="B4:B6"/>
    <mergeCell ref="A32:AF32"/>
    <mergeCell ref="E4:H5"/>
    <mergeCell ref="I4:AE4"/>
    <mergeCell ref="M5:O5"/>
    <mergeCell ref="U5:W5"/>
    <mergeCell ref="A7:AF7"/>
    <mergeCell ref="A31:B31"/>
    <mergeCell ref="M74:O74"/>
    <mergeCell ref="X127:AB127"/>
    <mergeCell ref="A118:B118"/>
    <mergeCell ref="A98:AF98"/>
    <mergeCell ref="AC120:AE120"/>
    <mergeCell ref="C120:E120"/>
    <mergeCell ref="C118:D118"/>
    <mergeCell ref="F120:H120"/>
    <mergeCell ref="A44:AF44"/>
    <mergeCell ref="I130:L130"/>
    <mergeCell ref="A73:B73"/>
    <mergeCell ref="C73:D73"/>
    <mergeCell ref="C74:E74"/>
    <mergeCell ref="D130:F130"/>
    <mergeCell ref="A119:B119"/>
    <mergeCell ref="C119:D119"/>
    <mergeCell ref="I120:K120"/>
    <mergeCell ref="M120:O120"/>
    <mergeCell ref="F74:H74"/>
    <mergeCell ref="I74:K74"/>
    <mergeCell ref="U120:W120"/>
    <mergeCell ref="Y120:AA120"/>
    <mergeCell ref="Q74:S74"/>
    <mergeCell ref="A72:B72"/>
    <mergeCell ref="Q120:S120"/>
    <mergeCell ref="I97:K97"/>
    <mergeCell ref="Q117:S117"/>
    <mergeCell ref="Y117:AA117"/>
  </mergeCells>
  <printOptions/>
  <pageMargins left="0.1968503937007874" right="0.1968503937007874" top="0.53" bottom="0.72" header="0.5118110236220472" footer="0.5118110236220472"/>
  <pageSetup horizontalDpi="300" verticalDpi="300" orientation="landscape" paperSize="9" r:id="rId2"/>
  <ignoredErrors>
    <ignoredError sqref="F36 F71 F46:F6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99">
      <selection activeCell="A1" sqref="A1:F227"/>
    </sheetView>
  </sheetViews>
  <sheetFormatPr defaultColWidth="9.140625" defaultRowHeight="12.75"/>
  <cols>
    <col min="1" max="1" width="4.57421875" style="6" customWidth="1"/>
    <col min="2" max="2" width="45.28125" style="6" customWidth="1"/>
    <col min="3" max="3" width="10.00390625" style="6" customWidth="1"/>
    <col min="4" max="4" width="10.28125" style="6" customWidth="1"/>
    <col min="5" max="5" width="9.7109375" style="6" customWidth="1"/>
    <col min="6" max="16384" width="9.140625" style="6" customWidth="1"/>
  </cols>
  <sheetData>
    <row r="1" spans="2:6" ht="12.75">
      <c r="B1" s="344" t="s">
        <v>226</v>
      </c>
      <c r="C1" s="344"/>
      <c r="D1" s="344"/>
      <c r="E1" s="344"/>
      <c r="F1" s="344"/>
    </row>
    <row r="2" spans="2:6" ht="12.75">
      <c r="B2" s="345" t="s">
        <v>224</v>
      </c>
      <c r="C2" s="345"/>
      <c r="D2" s="345"/>
      <c r="E2" s="345"/>
      <c r="F2" s="345"/>
    </row>
    <row r="3" spans="2:6" ht="12.75">
      <c r="B3" s="345" t="s">
        <v>79</v>
      </c>
      <c r="C3" s="345"/>
      <c r="D3" s="345"/>
      <c r="E3" s="345"/>
      <c r="F3" s="345"/>
    </row>
    <row r="4" spans="2:6" ht="13.5" thickBot="1">
      <c r="B4" s="346" t="s">
        <v>147</v>
      </c>
      <c r="C4" s="346"/>
      <c r="D4" s="346"/>
      <c r="E4" s="346"/>
      <c r="F4" s="346"/>
    </row>
    <row r="5" spans="1:6" ht="39" thickBot="1">
      <c r="A5" s="139" t="s">
        <v>0</v>
      </c>
      <c r="B5" s="140" t="s">
        <v>72</v>
      </c>
      <c r="C5" s="141" t="s">
        <v>73</v>
      </c>
      <c r="D5" s="141" t="s">
        <v>2</v>
      </c>
      <c r="E5" s="141" t="s">
        <v>74</v>
      </c>
      <c r="F5" s="142" t="s">
        <v>75</v>
      </c>
    </row>
    <row r="6" spans="1:6" ht="12.75">
      <c r="A6" s="143" t="s">
        <v>50</v>
      </c>
      <c r="B6" s="144" t="s">
        <v>28</v>
      </c>
      <c r="C6" s="145" t="s">
        <v>80</v>
      </c>
      <c r="D6" s="145" t="s">
        <v>82</v>
      </c>
      <c r="E6" s="145">
        <v>9</v>
      </c>
      <c r="F6" s="146">
        <v>2</v>
      </c>
    </row>
    <row r="7" spans="1:6" ht="12.75">
      <c r="A7" s="147" t="s">
        <v>51</v>
      </c>
      <c r="B7" s="144" t="s">
        <v>28</v>
      </c>
      <c r="C7" s="148" t="s">
        <v>10</v>
      </c>
      <c r="D7" s="148" t="s">
        <v>81</v>
      </c>
      <c r="E7" s="148">
        <v>9</v>
      </c>
      <c r="F7" s="149">
        <v>1</v>
      </c>
    </row>
    <row r="8" spans="1:6" ht="12.75">
      <c r="A8" s="143" t="s">
        <v>52</v>
      </c>
      <c r="B8" s="150" t="s">
        <v>35</v>
      </c>
      <c r="C8" s="145" t="s">
        <v>80</v>
      </c>
      <c r="D8" s="148" t="s">
        <v>81</v>
      </c>
      <c r="E8" s="145">
        <v>9</v>
      </c>
      <c r="F8" s="146">
        <v>1</v>
      </c>
    </row>
    <row r="9" spans="1:6" ht="12.75">
      <c r="A9" s="147" t="s">
        <v>53</v>
      </c>
      <c r="B9" s="150" t="s">
        <v>35</v>
      </c>
      <c r="C9" s="148" t="s">
        <v>10</v>
      </c>
      <c r="D9" s="148" t="s">
        <v>81</v>
      </c>
      <c r="E9" s="148">
        <v>9</v>
      </c>
      <c r="F9" s="149">
        <v>2</v>
      </c>
    </row>
    <row r="10" spans="1:6" ht="12.75">
      <c r="A10" s="143" t="s">
        <v>54</v>
      </c>
      <c r="B10" s="150" t="s">
        <v>19</v>
      </c>
      <c r="C10" s="145" t="s">
        <v>80</v>
      </c>
      <c r="D10" s="145" t="s">
        <v>82</v>
      </c>
      <c r="E10" s="145">
        <v>9</v>
      </c>
      <c r="F10" s="146">
        <v>2</v>
      </c>
    </row>
    <row r="11" spans="1:6" ht="12.75">
      <c r="A11" s="147" t="s">
        <v>55</v>
      </c>
      <c r="B11" s="150" t="s">
        <v>19</v>
      </c>
      <c r="C11" s="148" t="s">
        <v>122</v>
      </c>
      <c r="D11" s="148" t="s">
        <v>81</v>
      </c>
      <c r="E11" s="148">
        <v>9</v>
      </c>
      <c r="F11" s="149">
        <v>1</v>
      </c>
    </row>
    <row r="12" spans="1:6" ht="12.75">
      <c r="A12" s="143" t="s">
        <v>56</v>
      </c>
      <c r="B12" s="150" t="s">
        <v>20</v>
      </c>
      <c r="C12" s="145" t="s">
        <v>80</v>
      </c>
      <c r="D12" s="148" t="s">
        <v>81</v>
      </c>
      <c r="E12" s="145">
        <v>18</v>
      </c>
      <c r="F12" s="146">
        <v>2</v>
      </c>
    </row>
    <row r="13" spans="1:6" ht="12.75">
      <c r="A13" s="147" t="s">
        <v>57</v>
      </c>
      <c r="B13" s="150" t="s">
        <v>29</v>
      </c>
      <c r="C13" s="145" t="s">
        <v>80</v>
      </c>
      <c r="D13" s="148" t="s">
        <v>81</v>
      </c>
      <c r="E13" s="145">
        <v>9</v>
      </c>
      <c r="F13" s="146">
        <v>2</v>
      </c>
    </row>
    <row r="14" spans="1:6" ht="12.75">
      <c r="A14" s="143" t="s">
        <v>58</v>
      </c>
      <c r="B14" s="150" t="s">
        <v>29</v>
      </c>
      <c r="C14" s="148" t="s">
        <v>10</v>
      </c>
      <c r="D14" s="148" t="s">
        <v>81</v>
      </c>
      <c r="E14" s="148">
        <v>9</v>
      </c>
      <c r="F14" s="149">
        <v>1</v>
      </c>
    </row>
    <row r="15" spans="1:6" ht="12.75">
      <c r="A15" s="147" t="s">
        <v>59</v>
      </c>
      <c r="B15" s="150" t="s">
        <v>23</v>
      </c>
      <c r="C15" s="145" t="s">
        <v>80</v>
      </c>
      <c r="D15" s="148" t="s">
        <v>82</v>
      </c>
      <c r="E15" s="148">
        <v>18</v>
      </c>
      <c r="F15" s="149">
        <v>2</v>
      </c>
    </row>
    <row r="16" spans="1:6" ht="12.75">
      <c r="A16" s="143" t="s">
        <v>60</v>
      </c>
      <c r="B16" s="150" t="s">
        <v>23</v>
      </c>
      <c r="C16" s="148" t="s">
        <v>10</v>
      </c>
      <c r="D16" s="148" t="s">
        <v>81</v>
      </c>
      <c r="E16" s="148">
        <v>9</v>
      </c>
      <c r="F16" s="149">
        <v>2</v>
      </c>
    </row>
    <row r="17" spans="1:6" ht="12.75">
      <c r="A17" s="147" t="s">
        <v>61</v>
      </c>
      <c r="B17" s="150" t="s">
        <v>152</v>
      </c>
      <c r="C17" s="148" t="s">
        <v>10</v>
      </c>
      <c r="D17" s="148" t="s">
        <v>81</v>
      </c>
      <c r="E17" s="148">
        <v>18</v>
      </c>
      <c r="F17" s="149">
        <v>2</v>
      </c>
    </row>
    <row r="18" spans="1:6" ht="12.75">
      <c r="A18" s="143" t="s">
        <v>62</v>
      </c>
      <c r="B18" s="150" t="s">
        <v>84</v>
      </c>
      <c r="C18" s="148" t="s">
        <v>122</v>
      </c>
      <c r="D18" s="148" t="s">
        <v>81</v>
      </c>
      <c r="E18" s="148">
        <v>30</v>
      </c>
      <c r="F18" s="149">
        <v>2</v>
      </c>
    </row>
    <row r="19" spans="1:6" ht="12.75">
      <c r="A19" s="147" t="s">
        <v>63</v>
      </c>
      <c r="B19" s="150" t="s">
        <v>85</v>
      </c>
      <c r="C19" s="148" t="s">
        <v>10</v>
      </c>
      <c r="D19" s="148" t="s">
        <v>81</v>
      </c>
      <c r="E19" s="148">
        <v>30</v>
      </c>
      <c r="F19" s="149">
        <v>1</v>
      </c>
    </row>
    <row r="20" spans="1:6" ht="12.75">
      <c r="A20" s="143" t="s">
        <v>64</v>
      </c>
      <c r="B20" s="150" t="s">
        <v>37</v>
      </c>
      <c r="C20" s="145" t="s">
        <v>80</v>
      </c>
      <c r="D20" s="148" t="s">
        <v>81</v>
      </c>
      <c r="E20" s="148">
        <v>9</v>
      </c>
      <c r="F20" s="149">
        <v>1</v>
      </c>
    </row>
    <row r="21" spans="1:6" ht="12.75">
      <c r="A21" s="147" t="s">
        <v>65</v>
      </c>
      <c r="B21" s="150" t="s">
        <v>37</v>
      </c>
      <c r="C21" s="148" t="s">
        <v>10</v>
      </c>
      <c r="D21" s="148" t="s">
        <v>81</v>
      </c>
      <c r="E21" s="148">
        <v>9</v>
      </c>
      <c r="F21" s="149">
        <v>2</v>
      </c>
    </row>
    <row r="22" spans="1:6" ht="12.75">
      <c r="A22" s="143" t="s">
        <v>66</v>
      </c>
      <c r="B22" s="150" t="s">
        <v>31</v>
      </c>
      <c r="C22" s="145" t="s">
        <v>80</v>
      </c>
      <c r="D22" s="145" t="s">
        <v>81</v>
      </c>
      <c r="E22" s="145">
        <v>9</v>
      </c>
      <c r="F22" s="146">
        <v>1</v>
      </c>
    </row>
    <row r="23" spans="1:6" ht="13.5" thickBot="1">
      <c r="A23" s="147" t="s">
        <v>67</v>
      </c>
      <c r="B23" s="150" t="s">
        <v>39</v>
      </c>
      <c r="C23" s="148" t="s">
        <v>10</v>
      </c>
      <c r="D23" s="148" t="s">
        <v>81</v>
      </c>
      <c r="E23" s="148">
        <v>9</v>
      </c>
      <c r="F23" s="152">
        <v>1</v>
      </c>
    </row>
    <row r="24" spans="1:6" ht="13.5" thickBot="1">
      <c r="A24" s="347" t="s">
        <v>76</v>
      </c>
      <c r="B24" s="348"/>
      <c r="C24" s="348"/>
      <c r="D24" s="349"/>
      <c r="E24" s="153">
        <f>SUM(E6:E23)</f>
        <v>231</v>
      </c>
      <c r="F24" s="154">
        <f>SUM(F6:F23)</f>
        <v>28</v>
      </c>
    </row>
    <row r="25" spans="1:6" ht="18" customHeight="1" thickBot="1" thickTop="1">
      <c r="A25" s="350" t="s">
        <v>77</v>
      </c>
      <c r="B25" s="351"/>
      <c r="C25" s="351"/>
      <c r="D25" s="351"/>
      <c r="E25" s="352"/>
      <c r="F25" s="155">
        <v>8</v>
      </c>
    </row>
    <row r="26" spans="1:6" ht="13.5" thickTop="1">
      <c r="A26" s="143" t="s">
        <v>50</v>
      </c>
      <c r="B26" s="144" t="s">
        <v>36</v>
      </c>
      <c r="C26" s="145" t="s">
        <v>80</v>
      </c>
      <c r="D26" s="145" t="s">
        <v>82</v>
      </c>
      <c r="E26" s="145">
        <v>9</v>
      </c>
      <c r="F26" s="146">
        <v>2</v>
      </c>
    </row>
    <row r="27" spans="1:6" ht="12.75">
      <c r="A27" s="147" t="s">
        <v>51</v>
      </c>
      <c r="B27" s="144" t="s">
        <v>36</v>
      </c>
      <c r="C27" s="148" t="s">
        <v>122</v>
      </c>
      <c r="D27" s="148" t="s">
        <v>81</v>
      </c>
      <c r="E27" s="148">
        <v>9</v>
      </c>
      <c r="F27" s="149">
        <v>1</v>
      </c>
    </row>
    <row r="28" spans="1:6" ht="12.75">
      <c r="A28" s="143" t="s">
        <v>52</v>
      </c>
      <c r="B28" s="150" t="s">
        <v>25</v>
      </c>
      <c r="C28" s="145" t="s">
        <v>80</v>
      </c>
      <c r="D28" s="148" t="s">
        <v>81</v>
      </c>
      <c r="E28" s="148">
        <v>9</v>
      </c>
      <c r="F28" s="149">
        <v>1</v>
      </c>
    </row>
    <row r="29" spans="1:6" ht="12.75">
      <c r="A29" s="147" t="s">
        <v>53</v>
      </c>
      <c r="B29" s="150" t="s">
        <v>25</v>
      </c>
      <c r="C29" s="148" t="s">
        <v>10</v>
      </c>
      <c r="D29" s="148" t="s">
        <v>81</v>
      </c>
      <c r="E29" s="148">
        <v>9</v>
      </c>
      <c r="F29" s="149">
        <v>2</v>
      </c>
    </row>
    <row r="30" spans="1:6" ht="12.75">
      <c r="A30" s="143" t="s">
        <v>54</v>
      </c>
      <c r="B30" s="150" t="s">
        <v>83</v>
      </c>
      <c r="C30" s="145" t="s">
        <v>80</v>
      </c>
      <c r="D30" s="145" t="s">
        <v>82</v>
      </c>
      <c r="E30" s="145">
        <v>9</v>
      </c>
      <c r="F30" s="146">
        <v>2</v>
      </c>
    </row>
    <row r="31" spans="1:6" ht="12.75">
      <c r="A31" s="147" t="s">
        <v>55</v>
      </c>
      <c r="B31" s="150" t="s">
        <v>83</v>
      </c>
      <c r="C31" s="148" t="s">
        <v>10</v>
      </c>
      <c r="D31" s="148" t="s">
        <v>81</v>
      </c>
      <c r="E31" s="148">
        <v>18</v>
      </c>
      <c r="F31" s="149">
        <v>2</v>
      </c>
    </row>
    <row r="32" spans="1:6" ht="12.75">
      <c r="A32" s="143" t="s">
        <v>56</v>
      </c>
      <c r="B32" s="150" t="s">
        <v>22</v>
      </c>
      <c r="C32" s="145" t="s">
        <v>80</v>
      </c>
      <c r="D32" s="148" t="s">
        <v>81</v>
      </c>
      <c r="E32" s="148">
        <v>9</v>
      </c>
      <c r="F32" s="149">
        <v>1</v>
      </c>
    </row>
    <row r="33" spans="1:6" ht="12.75">
      <c r="A33" s="147" t="s">
        <v>57</v>
      </c>
      <c r="B33" s="150" t="s">
        <v>22</v>
      </c>
      <c r="C33" s="148" t="s">
        <v>10</v>
      </c>
      <c r="D33" s="148" t="s">
        <v>81</v>
      </c>
      <c r="E33" s="148">
        <v>9</v>
      </c>
      <c r="F33" s="149">
        <v>2</v>
      </c>
    </row>
    <row r="34" spans="1:6" ht="12.75">
      <c r="A34" s="143" t="s">
        <v>58</v>
      </c>
      <c r="B34" s="150" t="s">
        <v>159</v>
      </c>
      <c r="C34" s="145" t="s">
        <v>80</v>
      </c>
      <c r="D34" s="148" t="s">
        <v>81</v>
      </c>
      <c r="E34" s="148">
        <v>9</v>
      </c>
      <c r="F34" s="149">
        <v>1</v>
      </c>
    </row>
    <row r="35" spans="1:6" ht="12.75">
      <c r="A35" s="147" t="s">
        <v>59</v>
      </c>
      <c r="B35" s="150" t="s">
        <v>159</v>
      </c>
      <c r="C35" s="148" t="s">
        <v>10</v>
      </c>
      <c r="D35" s="148" t="s">
        <v>81</v>
      </c>
      <c r="E35" s="148">
        <v>9</v>
      </c>
      <c r="F35" s="149">
        <v>2</v>
      </c>
    </row>
    <row r="36" spans="1:6" ht="12.75">
      <c r="A36" s="143" t="s">
        <v>60</v>
      </c>
      <c r="B36" s="150" t="s">
        <v>33</v>
      </c>
      <c r="C36" s="145" t="s">
        <v>80</v>
      </c>
      <c r="D36" s="148" t="s">
        <v>81</v>
      </c>
      <c r="E36" s="148">
        <v>9</v>
      </c>
      <c r="F36" s="149">
        <v>1</v>
      </c>
    </row>
    <row r="37" spans="1:6" ht="12.75">
      <c r="A37" s="147" t="s">
        <v>61</v>
      </c>
      <c r="B37" s="150" t="s">
        <v>33</v>
      </c>
      <c r="C37" s="148" t="s">
        <v>10</v>
      </c>
      <c r="D37" s="148" t="s">
        <v>81</v>
      </c>
      <c r="E37" s="148">
        <v>9</v>
      </c>
      <c r="F37" s="149">
        <v>2</v>
      </c>
    </row>
    <row r="38" spans="1:6" ht="12.75">
      <c r="A38" s="143" t="s">
        <v>62</v>
      </c>
      <c r="B38" s="150" t="s">
        <v>185</v>
      </c>
      <c r="C38" s="148" t="s">
        <v>10</v>
      </c>
      <c r="D38" s="148" t="s">
        <v>81</v>
      </c>
      <c r="E38" s="148">
        <v>18</v>
      </c>
      <c r="F38" s="149">
        <v>2</v>
      </c>
    </row>
    <row r="39" spans="1:6" ht="12.75">
      <c r="A39" s="147" t="s">
        <v>63</v>
      </c>
      <c r="B39" s="150" t="s">
        <v>27</v>
      </c>
      <c r="C39" s="145" t="s">
        <v>80</v>
      </c>
      <c r="D39" s="148" t="s">
        <v>81</v>
      </c>
      <c r="E39" s="148">
        <v>9</v>
      </c>
      <c r="F39" s="149">
        <v>1</v>
      </c>
    </row>
    <row r="40" spans="1:6" ht="12.75">
      <c r="A40" s="143" t="s">
        <v>64</v>
      </c>
      <c r="B40" s="150" t="s">
        <v>149</v>
      </c>
      <c r="C40" s="148" t="s">
        <v>10</v>
      </c>
      <c r="D40" s="148" t="s">
        <v>81</v>
      </c>
      <c r="E40" s="148">
        <v>9</v>
      </c>
      <c r="F40" s="149">
        <v>1</v>
      </c>
    </row>
    <row r="41" spans="1:6" ht="12.75">
      <c r="A41" s="147" t="s">
        <v>65</v>
      </c>
      <c r="B41" s="150" t="s">
        <v>115</v>
      </c>
      <c r="C41" s="148" t="s">
        <v>122</v>
      </c>
      <c r="D41" s="148" t="s">
        <v>81</v>
      </c>
      <c r="E41" s="148">
        <v>30</v>
      </c>
      <c r="F41" s="149">
        <v>2</v>
      </c>
    </row>
    <row r="42" spans="1:6" ht="12.75">
      <c r="A42" s="143" t="s">
        <v>66</v>
      </c>
      <c r="B42" s="150" t="s">
        <v>85</v>
      </c>
      <c r="C42" s="148" t="s">
        <v>10</v>
      </c>
      <c r="D42" s="148" t="s">
        <v>81</v>
      </c>
      <c r="E42" s="148">
        <v>30</v>
      </c>
      <c r="F42" s="149">
        <v>1</v>
      </c>
    </row>
    <row r="43" spans="1:6" ht="12.75">
      <c r="A43" s="147" t="s">
        <v>67</v>
      </c>
      <c r="B43" s="150" t="s">
        <v>34</v>
      </c>
      <c r="C43" s="145" t="s">
        <v>80</v>
      </c>
      <c r="D43" s="145" t="s">
        <v>82</v>
      </c>
      <c r="E43" s="145">
        <v>9</v>
      </c>
      <c r="F43" s="146">
        <v>2</v>
      </c>
    </row>
    <row r="44" spans="1:6" ht="12.75">
      <c r="A44" s="143" t="s">
        <v>186</v>
      </c>
      <c r="B44" s="150" t="s">
        <v>34</v>
      </c>
      <c r="C44" s="148" t="s">
        <v>122</v>
      </c>
      <c r="D44" s="148" t="s">
        <v>81</v>
      </c>
      <c r="E44" s="148">
        <v>9</v>
      </c>
      <c r="F44" s="149">
        <v>1</v>
      </c>
    </row>
    <row r="45" spans="1:6" ht="12.75">
      <c r="A45" s="147" t="s">
        <v>187</v>
      </c>
      <c r="B45" s="150" t="s">
        <v>108</v>
      </c>
      <c r="C45" s="145" t="s">
        <v>80</v>
      </c>
      <c r="D45" s="148" t="s">
        <v>81</v>
      </c>
      <c r="E45" s="145">
        <v>9</v>
      </c>
      <c r="F45" s="146">
        <v>1</v>
      </c>
    </row>
    <row r="46" spans="1:6" ht="13.5" thickBot="1">
      <c r="A46" s="143" t="s">
        <v>188</v>
      </c>
      <c r="B46" s="156" t="s">
        <v>108</v>
      </c>
      <c r="C46" s="151" t="s">
        <v>122</v>
      </c>
      <c r="D46" s="151" t="s">
        <v>81</v>
      </c>
      <c r="E46" s="148">
        <v>9</v>
      </c>
      <c r="F46" s="149">
        <v>2</v>
      </c>
    </row>
    <row r="47" spans="1:6" ht="13.5" thickBot="1">
      <c r="A47" s="347" t="s">
        <v>78</v>
      </c>
      <c r="B47" s="348"/>
      <c r="C47" s="348"/>
      <c r="D47" s="349"/>
      <c r="E47" s="158">
        <f>SUM(E26:E46)</f>
        <v>249</v>
      </c>
      <c r="F47" s="158">
        <f>SUM(F26:F46)</f>
        <v>32</v>
      </c>
    </row>
    <row r="48" spans="1:6" ht="21.75" customHeight="1" thickBot="1" thickTop="1">
      <c r="A48" s="350" t="s">
        <v>77</v>
      </c>
      <c r="B48" s="351"/>
      <c r="C48" s="351"/>
      <c r="D48" s="351"/>
      <c r="E48" s="352"/>
      <c r="F48" s="155">
        <v>8</v>
      </c>
    </row>
    <row r="49" spans="1:6" ht="13.5" thickTop="1">
      <c r="A49" s="147" t="s">
        <v>50</v>
      </c>
      <c r="B49" s="150" t="s">
        <v>115</v>
      </c>
      <c r="C49" s="148" t="s">
        <v>122</v>
      </c>
      <c r="D49" s="148" t="s">
        <v>81</v>
      </c>
      <c r="E49" s="148">
        <v>30</v>
      </c>
      <c r="F49" s="149">
        <v>2</v>
      </c>
    </row>
    <row r="50" spans="1:6" ht="12.75">
      <c r="A50" s="147" t="s">
        <v>51</v>
      </c>
      <c r="B50" s="150" t="s">
        <v>116</v>
      </c>
      <c r="C50" s="145" t="s">
        <v>80</v>
      </c>
      <c r="D50" s="148" t="s">
        <v>81</v>
      </c>
      <c r="E50" s="148">
        <v>9</v>
      </c>
      <c r="F50" s="149">
        <v>1</v>
      </c>
    </row>
    <row r="51" spans="1:6" ht="12.75">
      <c r="A51" s="147" t="s">
        <v>52</v>
      </c>
      <c r="B51" s="150" t="s">
        <v>116</v>
      </c>
      <c r="C51" s="148" t="s">
        <v>122</v>
      </c>
      <c r="D51" s="148" t="s">
        <v>81</v>
      </c>
      <c r="E51" s="148">
        <v>9</v>
      </c>
      <c r="F51" s="149">
        <v>2</v>
      </c>
    </row>
    <row r="52" spans="1:6" ht="12.75">
      <c r="A52" s="147" t="s">
        <v>53</v>
      </c>
      <c r="B52" s="179" t="s">
        <v>108</v>
      </c>
      <c r="C52" s="145" t="s">
        <v>80</v>
      </c>
      <c r="D52" s="148" t="s">
        <v>81</v>
      </c>
      <c r="E52" s="148">
        <v>9</v>
      </c>
      <c r="F52" s="149">
        <v>1</v>
      </c>
    </row>
    <row r="53" spans="1:6" ht="12.75">
      <c r="A53" s="147" t="s">
        <v>54</v>
      </c>
      <c r="B53" s="179" t="s">
        <v>108</v>
      </c>
      <c r="C53" s="148" t="s">
        <v>122</v>
      </c>
      <c r="D53" s="148" t="s">
        <v>81</v>
      </c>
      <c r="E53" s="148">
        <v>9</v>
      </c>
      <c r="F53" s="149">
        <v>2</v>
      </c>
    </row>
    <row r="54" spans="1:6" ht="12.75">
      <c r="A54" s="147" t="s">
        <v>55</v>
      </c>
      <c r="B54" s="179" t="s">
        <v>47</v>
      </c>
      <c r="C54" s="145" t="s">
        <v>80</v>
      </c>
      <c r="D54" s="148" t="s">
        <v>81</v>
      </c>
      <c r="E54" s="148">
        <v>9</v>
      </c>
      <c r="F54" s="149">
        <v>1</v>
      </c>
    </row>
    <row r="55" spans="1:6" ht="12.75">
      <c r="A55" s="147" t="s">
        <v>56</v>
      </c>
      <c r="B55" s="179" t="s">
        <v>47</v>
      </c>
      <c r="C55" s="148" t="s">
        <v>122</v>
      </c>
      <c r="D55" s="148" t="s">
        <v>81</v>
      </c>
      <c r="E55" s="148">
        <v>9</v>
      </c>
      <c r="F55" s="149">
        <v>2</v>
      </c>
    </row>
    <row r="56" spans="1:6" ht="13.5" thickBot="1">
      <c r="A56" s="159" t="s">
        <v>57</v>
      </c>
      <c r="B56" s="160" t="s">
        <v>71</v>
      </c>
      <c r="C56" s="161" t="s">
        <v>10</v>
      </c>
      <c r="D56" s="161" t="s">
        <v>81</v>
      </c>
      <c r="E56" s="161">
        <v>15</v>
      </c>
      <c r="F56" s="162">
        <v>1</v>
      </c>
    </row>
    <row r="57" spans="1:7" ht="6.75" customHeight="1" thickBot="1" thickTop="1">
      <c r="A57" s="353"/>
      <c r="B57" s="354"/>
      <c r="C57" s="354"/>
      <c r="D57" s="354"/>
      <c r="E57" s="354"/>
      <c r="F57" s="354"/>
      <c r="G57" s="247"/>
    </row>
    <row r="58" spans="1:6" ht="13.5" thickTop="1">
      <c r="A58" s="248" t="s">
        <v>58</v>
      </c>
      <c r="B58" s="144" t="s">
        <v>144</v>
      </c>
      <c r="C58" s="145" t="s">
        <v>80</v>
      </c>
      <c r="D58" s="145" t="s">
        <v>81</v>
      </c>
      <c r="E58" s="145">
        <v>9</v>
      </c>
      <c r="F58" s="146">
        <v>1</v>
      </c>
    </row>
    <row r="59" spans="1:6" ht="12.75">
      <c r="A59" s="185" t="s">
        <v>59</v>
      </c>
      <c r="B59" s="144" t="s">
        <v>144</v>
      </c>
      <c r="C59" s="148" t="s">
        <v>122</v>
      </c>
      <c r="D59" s="148" t="s">
        <v>81</v>
      </c>
      <c r="E59" s="148">
        <v>9</v>
      </c>
      <c r="F59" s="149">
        <v>2</v>
      </c>
    </row>
    <row r="60" spans="1:6" ht="12.75">
      <c r="A60" s="184" t="s">
        <v>60</v>
      </c>
      <c r="B60" s="150" t="s">
        <v>145</v>
      </c>
      <c r="C60" s="145" t="s">
        <v>80</v>
      </c>
      <c r="D60" s="148" t="s">
        <v>81</v>
      </c>
      <c r="E60" s="148">
        <v>9</v>
      </c>
      <c r="F60" s="149">
        <v>1</v>
      </c>
    </row>
    <row r="61" spans="1:6" ht="12.75">
      <c r="A61" s="185" t="s">
        <v>61</v>
      </c>
      <c r="B61" s="150" t="s">
        <v>145</v>
      </c>
      <c r="C61" s="148" t="s">
        <v>10</v>
      </c>
      <c r="D61" s="148" t="s">
        <v>81</v>
      </c>
      <c r="E61" s="148">
        <v>9</v>
      </c>
      <c r="F61" s="149">
        <v>2</v>
      </c>
    </row>
    <row r="62" spans="1:6" ht="12.75">
      <c r="A62" s="185" t="s">
        <v>62</v>
      </c>
      <c r="B62" s="150" t="s">
        <v>131</v>
      </c>
      <c r="C62" s="148" t="s">
        <v>80</v>
      </c>
      <c r="D62" s="148" t="s">
        <v>81</v>
      </c>
      <c r="E62" s="148">
        <v>9</v>
      </c>
      <c r="F62" s="149">
        <v>1</v>
      </c>
    </row>
    <row r="63" spans="1:6" ht="12.75">
      <c r="A63" s="185" t="s">
        <v>63</v>
      </c>
      <c r="B63" s="150" t="s">
        <v>131</v>
      </c>
      <c r="C63" s="148" t="s">
        <v>10</v>
      </c>
      <c r="D63" s="148" t="s">
        <v>81</v>
      </c>
      <c r="E63" s="148">
        <v>9</v>
      </c>
      <c r="F63" s="149">
        <v>2</v>
      </c>
    </row>
    <row r="64" spans="1:6" ht="12.75">
      <c r="A64" s="185" t="s">
        <v>64</v>
      </c>
      <c r="B64" s="150" t="s">
        <v>132</v>
      </c>
      <c r="C64" s="148" t="s">
        <v>80</v>
      </c>
      <c r="D64" s="148" t="s">
        <v>82</v>
      </c>
      <c r="E64" s="148">
        <v>9</v>
      </c>
      <c r="F64" s="149">
        <v>2</v>
      </c>
    </row>
    <row r="65" spans="1:6" ht="12.75">
      <c r="A65" s="185" t="s">
        <v>65</v>
      </c>
      <c r="B65" s="150" t="s">
        <v>132</v>
      </c>
      <c r="C65" s="148" t="s">
        <v>10</v>
      </c>
      <c r="D65" s="148" t="s">
        <v>81</v>
      </c>
      <c r="E65" s="148">
        <v>9</v>
      </c>
      <c r="F65" s="149">
        <v>1</v>
      </c>
    </row>
    <row r="66" spans="1:6" ht="12.75">
      <c r="A66" s="185" t="s">
        <v>66</v>
      </c>
      <c r="B66" s="150" t="s">
        <v>140</v>
      </c>
      <c r="C66" s="148" t="s">
        <v>80</v>
      </c>
      <c r="D66" s="148" t="s">
        <v>81</v>
      </c>
      <c r="E66" s="148">
        <v>9</v>
      </c>
      <c r="F66" s="149">
        <v>1</v>
      </c>
    </row>
    <row r="67" spans="1:6" ht="12.75">
      <c r="A67" s="185" t="s">
        <v>67</v>
      </c>
      <c r="B67" s="150" t="s">
        <v>140</v>
      </c>
      <c r="C67" s="148" t="s">
        <v>10</v>
      </c>
      <c r="D67" s="148" t="s">
        <v>81</v>
      </c>
      <c r="E67" s="148">
        <v>9</v>
      </c>
      <c r="F67" s="149">
        <v>2</v>
      </c>
    </row>
    <row r="68" spans="1:6" ht="12.75">
      <c r="A68" s="185" t="s">
        <v>186</v>
      </c>
      <c r="B68" s="150" t="s">
        <v>189</v>
      </c>
      <c r="C68" s="148" t="s">
        <v>80</v>
      </c>
      <c r="D68" s="148" t="s">
        <v>81</v>
      </c>
      <c r="E68" s="148">
        <v>9</v>
      </c>
      <c r="F68" s="149">
        <v>1</v>
      </c>
    </row>
    <row r="69" spans="1:6" ht="12.75">
      <c r="A69" s="185" t="s">
        <v>187</v>
      </c>
      <c r="B69" s="150" t="s">
        <v>189</v>
      </c>
      <c r="C69" s="148" t="s">
        <v>10</v>
      </c>
      <c r="D69" s="148" t="s">
        <v>81</v>
      </c>
      <c r="E69" s="148">
        <v>9</v>
      </c>
      <c r="F69" s="149">
        <v>2</v>
      </c>
    </row>
    <row r="70" spans="1:6" ht="13.5" thickBot="1">
      <c r="A70" s="184" t="s">
        <v>188</v>
      </c>
      <c r="B70" s="150" t="s">
        <v>141</v>
      </c>
      <c r="C70" s="148" t="s">
        <v>80</v>
      </c>
      <c r="D70" s="148" t="s">
        <v>81</v>
      </c>
      <c r="E70" s="148">
        <v>9</v>
      </c>
      <c r="F70" s="149">
        <v>1</v>
      </c>
    </row>
    <row r="71" spans="1:6" ht="25.5" customHeight="1" thickBot="1">
      <c r="A71" s="355" t="s">
        <v>190</v>
      </c>
      <c r="B71" s="356"/>
      <c r="C71" s="356"/>
      <c r="D71" s="357"/>
      <c r="E71" s="249">
        <f>SUM(E49:E70)</f>
        <v>216</v>
      </c>
      <c r="F71" s="250">
        <f>SUM(F49:F70)</f>
        <v>31</v>
      </c>
    </row>
    <row r="72" spans="1:6" ht="15" customHeight="1" thickTop="1">
      <c r="A72" s="251" t="s">
        <v>87</v>
      </c>
      <c r="B72" s="170" t="s">
        <v>159</v>
      </c>
      <c r="C72" s="252" t="s">
        <v>80</v>
      </c>
      <c r="D72" s="252" t="s">
        <v>81</v>
      </c>
      <c r="E72" s="253">
        <v>9</v>
      </c>
      <c r="F72" s="254">
        <v>2</v>
      </c>
    </row>
    <row r="73" spans="1:6" ht="15" customHeight="1">
      <c r="A73" s="255" t="s">
        <v>88</v>
      </c>
      <c r="B73" s="170" t="s">
        <v>159</v>
      </c>
      <c r="C73" s="252" t="s">
        <v>122</v>
      </c>
      <c r="D73" s="252" t="s">
        <v>81</v>
      </c>
      <c r="E73" s="256">
        <v>18</v>
      </c>
      <c r="F73" s="257">
        <v>2</v>
      </c>
    </row>
    <row r="74" spans="1:6" ht="15" customHeight="1">
      <c r="A74" s="255" t="s">
        <v>89</v>
      </c>
      <c r="B74" s="170" t="s">
        <v>163</v>
      </c>
      <c r="C74" s="252" t="s">
        <v>80</v>
      </c>
      <c r="D74" s="252" t="s">
        <v>81</v>
      </c>
      <c r="E74" s="256">
        <v>9</v>
      </c>
      <c r="F74" s="257">
        <v>2</v>
      </c>
    </row>
    <row r="75" spans="1:6" ht="15" customHeight="1">
      <c r="A75" s="255" t="s">
        <v>95</v>
      </c>
      <c r="B75" s="170" t="s">
        <v>163</v>
      </c>
      <c r="C75" s="252" t="s">
        <v>122</v>
      </c>
      <c r="D75" s="252" t="s">
        <v>81</v>
      </c>
      <c r="E75" s="256">
        <v>18</v>
      </c>
      <c r="F75" s="257">
        <v>2</v>
      </c>
    </row>
    <row r="76" spans="1:6" ht="15" customHeight="1">
      <c r="A76" s="255" t="s">
        <v>96</v>
      </c>
      <c r="B76" s="170" t="s">
        <v>165</v>
      </c>
      <c r="C76" s="252" t="s">
        <v>80</v>
      </c>
      <c r="D76" s="252" t="s">
        <v>81</v>
      </c>
      <c r="E76" s="256">
        <v>9</v>
      </c>
      <c r="F76" s="257">
        <v>1</v>
      </c>
    </row>
    <row r="77" spans="1:6" ht="15" customHeight="1">
      <c r="A77" s="255" t="s">
        <v>97</v>
      </c>
      <c r="B77" s="170" t="s">
        <v>165</v>
      </c>
      <c r="C77" s="252" t="s">
        <v>122</v>
      </c>
      <c r="D77" s="252" t="s">
        <v>81</v>
      </c>
      <c r="E77" s="256">
        <v>9</v>
      </c>
      <c r="F77" s="257">
        <v>2</v>
      </c>
    </row>
    <row r="78" spans="1:6" ht="15" customHeight="1">
      <c r="A78" s="255" t="s">
        <v>98</v>
      </c>
      <c r="B78" s="170" t="s">
        <v>169</v>
      </c>
      <c r="C78" s="252" t="s">
        <v>80</v>
      </c>
      <c r="D78" s="252" t="s">
        <v>81</v>
      </c>
      <c r="E78" s="256">
        <v>9</v>
      </c>
      <c r="F78" s="257">
        <v>1</v>
      </c>
    </row>
    <row r="79" spans="1:6" ht="15" customHeight="1">
      <c r="A79" s="255" t="s">
        <v>99</v>
      </c>
      <c r="B79" s="170" t="s">
        <v>169</v>
      </c>
      <c r="C79" s="252" t="s">
        <v>122</v>
      </c>
      <c r="D79" s="252" t="s">
        <v>81</v>
      </c>
      <c r="E79" s="256">
        <v>9</v>
      </c>
      <c r="F79" s="257">
        <v>2</v>
      </c>
    </row>
    <row r="80" spans="1:6" ht="15" customHeight="1">
      <c r="A80" s="255" t="s">
        <v>100</v>
      </c>
      <c r="B80" s="170" t="s">
        <v>191</v>
      </c>
      <c r="C80" s="252" t="s">
        <v>80</v>
      </c>
      <c r="D80" s="252" t="s">
        <v>81</v>
      </c>
      <c r="E80" s="256">
        <v>9</v>
      </c>
      <c r="F80" s="257">
        <v>2</v>
      </c>
    </row>
    <row r="81" spans="1:6" ht="15" customHeight="1" thickBot="1">
      <c r="A81" s="258" t="s">
        <v>118</v>
      </c>
      <c r="B81" s="170" t="s">
        <v>191</v>
      </c>
      <c r="C81" s="252" t="s">
        <v>122</v>
      </c>
      <c r="D81" s="252" t="s">
        <v>81</v>
      </c>
      <c r="E81" s="256">
        <v>18</v>
      </c>
      <c r="F81" s="259">
        <v>2</v>
      </c>
    </row>
    <row r="82" spans="1:6" ht="30" customHeight="1" thickBot="1">
      <c r="A82" s="355" t="s">
        <v>192</v>
      </c>
      <c r="B82" s="356"/>
      <c r="C82" s="356"/>
      <c r="D82" s="357"/>
      <c r="E82" s="249">
        <f>SUM(E49:E56,E72:E81)</f>
        <v>216</v>
      </c>
      <c r="F82" s="250">
        <f>SUM(F49:F56,F72:F81)</f>
        <v>30</v>
      </c>
    </row>
    <row r="83" spans="1:6" ht="13.5" thickTop="1">
      <c r="A83" s="143" t="s">
        <v>193</v>
      </c>
      <c r="B83" s="144" t="s">
        <v>41</v>
      </c>
      <c r="C83" s="145" t="s">
        <v>122</v>
      </c>
      <c r="D83" s="145" t="s">
        <v>81</v>
      </c>
      <c r="E83" s="145">
        <v>9</v>
      </c>
      <c r="F83" s="146">
        <v>1</v>
      </c>
    </row>
    <row r="84" spans="1:6" ht="12.75">
      <c r="A84" s="143" t="s">
        <v>194</v>
      </c>
      <c r="B84" s="144" t="s">
        <v>42</v>
      </c>
      <c r="C84" s="145" t="s">
        <v>80</v>
      </c>
      <c r="D84" s="145" t="s">
        <v>82</v>
      </c>
      <c r="E84" s="145">
        <v>18</v>
      </c>
      <c r="F84" s="146">
        <v>2</v>
      </c>
    </row>
    <row r="85" spans="1:6" ht="12.75">
      <c r="A85" s="147" t="s">
        <v>195</v>
      </c>
      <c r="B85" s="150" t="s">
        <v>42</v>
      </c>
      <c r="C85" s="148" t="s">
        <v>122</v>
      </c>
      <c r="D85" s="148" t="s">
        <v>81</v>
      </c>
      <c r="E85" s="148">
        <v>18</v>
      </c>
      <c r="F85" s="149">
        <v>2</v>
      </c>
    </row>
    <row r="86" spans="1:6" ht="25.5">
      <c r="A86" s="147" t="s">
        <v>196</v>
      </c>
      <c r="B86" s="167" t="s">
        <v>49</v>
      </c>
      <c r="C86" s="145" t="s">
        <v>80</v>
      </c>
      <c r="D86" s="148" t="s">
        <v>81</v>
      </c>
      <c r="E86" s="148">
        <v>9</v>
      </c>
      <c r="F86" s="149">
        <v>1</v>
      </c>
    </row>
    <row r="87" spans="1:6" ht="25.5">
      <c r="A87" s="147" t="s">
        <v>197</v>
      </c>
      <c r="B87" s="167" t="s">
        <v>49</v>
      </c>
      <c r="C87" s="148" t="s">
        <v>122</v>
      </c>
      <c r="D87" s="148" t="s">
        <v>81</v>
      </c>
      <c r="E87" s="148">
        <v>18</v>
      </c>
      <c r="F87" s="149">
        <v>2</v>
      </c>
    </row>
    <row r="88" spans="1:6" ht="25.5">
      <c r="A88" s="147" t="s">
        <v>198</v>
      </c>
      <c r="B88" s="167" t="s">
        <v>102</v>
      </c>
      <c r="C88" s="145" t="s">
        <v>80</v>
      </c>
      <c r="D88" s="148" t="s">
        <v>81</v>
      </c>
      <c r="E88" s="148">
        <v>9</v>
      </c>
      <c r="F88" s="149">
        <v>1</v>
      </c>
    </row>
    <row r="89" spans="1:6" ht="25.5">
      <c r="A89" s="147" t="s">
        <v>199</v>
      </c>
      <c r="B89" s="167" t="s">
        <v>102</v>
      </c>
      <c r="C89" s="148" t="s">
        <v>122</v>
      </c>
      <c r="D89" s="148" t="s">
        <v>81</v>
      </c>
      <c r="E89" s="148">
        <v>18</v>
      </c>
      <c r="F89" s="149">
        <v>2</v>
      </c>
    </row>
    <row r="90" spans="1:6" ht="25.5">
      <c r="A90" s="147" t="s">
        <v>200</v>
      </c>
      <c r="B90" s="167" t="s">
        <v>103</v>
      </c>
      <c r="C90" s="145" t="s">
        <v>80</v>
      </c>
      <c r="D90" s="148" t="s">
        <v>81</v>
      </c>
      <c r="E90" s="148">
        <v>9</v>
      </c>
      <c r="F90" s="149">
        <v>1</v>
      </c>
    </row>
    <row r="91" spans="1:6" ht="12.75">
      <c r="A91" s="147" t="s">
        <v>201</v>
      </c>
      <c r="B91" s="167" t="s">
        <v>46</v>
      </c>
      <c r="C91" s="145" t="s">
        <v>80</v>
      </c>
      <c r="D91" s="148" t="s">
        <v>81</v>
      </c>
      <c r="E91" s="148">
        <v>9</v>
      </c>
      <c r="F91" s="149">
        <v>1</v>
      </c>
    </row>
    <row r="92" spans="1:6" ht="12.75">
      <c r="A92" s="147" t="s">
        <v>202</v>
      </c>
      <c r="B92" s="167" t="s">
        <v>46</v>
      </c>
      <c r="C92" s="148" t="s">
        <v>122</v>
      </c>
      <c r="D92" s="148" t="s">
        <v>81</v>
      </c>
      <c r="E92" s="148">
        <v>9</v>
      </c>
      <c r="F92" s="149">
        <v>2</v>
      </c>
    </row>
    <row r="93" spans="1:6" ht="13.5" thickBot="1">
      <c r="A93" s="178" t="s">
        <v>203</v>
      </c>
      <c r="B93" s="179" t="s">
        <v>14</v>
      </c>
      <c r="C93" s="163"/>
      <c r="D93" s="163" t="s">
        <v>81</v>
      </c>
      <c r="E93" s="163" t="s">
        <v>30</v>
      </c>
      <c r="F93" s="164">
        <v>4</v>
      </c>
    </row>
    <row r="94" spans="1:6" ht="27" customHeight="1" thickBot="1">
      <c r="A94" s="358" t="s">
        <v>204</v>
      </c>
      <c r="B94" s="359"/>
      <c r="C94" s="359"/>
      <c r="D94" s="360"/>
      <c r="E94" s="168">
        <f>SUM(E49:E56,E83:E93)</f>
        <v>225</v>
      </c>
      <c r="F94" s="158">
        <f>SUM(F49:F56,F83:F93)</f>
        <v>31</v>
      </c>
    </row>
    <row r="95" spans="1:6" ht="21.75" customHeight="1" thickBot="1" thickTop="1">
      <c r="A95" s="350" t="s">
        <v>77</v>
      </c>
      <c r="B95" s="351"/>
      <c r="C95" s="351"/>
      <c r="D95" s="351"/>
      <c r="E95" s="352"/>
      <c r="F95" s="169">
        <v>7</v>
      </c>
    </row>
    <row r="96" spans="1:6" ht="13.5" thickTop="1">
      <c r="A96" s="143" t="s">
        <v>50</v>
      </c>
      <c r="B96" s="144" t="s">
        <v>115</v>
      </c>
      <c r="C96" s="145" t="s">
        <v>122</v>
      </c>
      <c r="D96" s="145" t="s">
        <v>81</v>
      </c>
      <c r="E96" s="145">
        <v>30</v>
      </c>
      <c r="F96" s="146">
        <v>2</v>
      </c>
    </row>
    <row r="97" spans="1:6" ht="13.5" thickBot="1">
      <c r="A97" s="159" t="s">
        <v>51</v>
      </c>
      <c r="B97" s="160" t="s">
        <v>71</v>
      </c>
      <c r="C97" s="161" t="s">
        <v>10</v>
      </c>
      <c r="D97" s="161" t="s">
        <v>81</v>
      </c>
      <c r="E97" s="161">
        <v>30</v>
      </c>
      <c r="F97" s="162">
        <v>2</v>
      </c>
    </row>
    <row r="98" spans="1:6" ht="6.75" customHeight="1" thickBot="1" thickTop="1">
      <c r="A98" s="353"/>
      <c r="B98" s="354"/>
      <c r="C98" s="354"/>
      <c r="D98" s="354"/>
      <c r="E98" s="354"/>
      <c r="F98" s="362"/>
    </row>
    <row r="99" spans="1:6" ht="13.5" thickTop="1">
      <c r="A99" s="186" t="s">
        <v>52</v>
      </c>
      <c r="B99" s="260" t="s">
        <v>150</v>
      </c>
      <c r="C99" s="145" t="s">
        <v>10</v>
      </c>
      <c r="D99" s="145" t="s">
        <v>81</v>
      </c>
      <c r="E99" s="145">
        <v>9</v>
      </c>
      <c r="F99" s="146">
        <v>1</v>
      </c>
    </row>
    <row r="100" spans="1:6" ht="12.75">
      <c r="A100" s="147" t="s">
        <v>53</v>
      </c>
      <c r="B100" s="144" t="s">
        <v>129</v>
      </c>
      <c r="C100" s="145" t="s">
        <v>10</v>
      </c>
      <c r="D100" s="145" t="s">
        <v>81</v>
      </c>
      <c r="E100" s="145">
        <v>9</v>
      </c>
      <c r="F100" s="146">
        <v>1</v>
      </c>
    </row>
    <row r="101" spans="1:6" ht="12.75">
      <c r="A101" s="143" t="s">
        <v>54</v>
      </c>
      <c r="B101" s="144" t="s">
        <v>145</v>
      </c>
      <c r="C101" s="145" t="s">
        <v>80</v>
      </c>
      <c r="D101" s="145" t="s">
        <v>82</v>
      </c>
      <c r="E101" s="145">
        <v>9</v>
      </c>
      <c r="F101" s="146">
        <v>2</v>
      </c>
    </row>
    <row r="102" spans="1:6" ht="12.75">
      <c r="A102" s="147" t="s">
        <v>55</v>
      </c>
      <c r="B102" s="144" t="s">
        <v>145</v>
      </c>
      <c r="C102" s="148" t="s">
        <v>10</v>
      </c>
      <c r="D102" s="148" t="s">
        <v>81</v>
      </c>
      <c r="E102" s="148">
        <v>9</v>
      </c>
      <c r="F102" s="149">
        <v>1</v>
      </c>
    </row>
    <row r="103" spans="1:6" ht="12.75">
      <c r="A103" s="143" t="s">
        <v>56</v>
      </c>
      <c r="B103" s="150" t="s">
        <v>109</v>
      </c>
      <c r="C103" s="145" t="s">
        <v>122</v>
      </c>
      <c r="D103" s="148" t="s">
        <v>81</v>
      </c>
      <c r="E103" s="148">
        <v>9</v>
      </c>
      <c r="F103" s="149">
        <v>1</v>
      </c>
    </row>
    <row r="104" spans="1:6" ht="25.5">
      <c r="A104" s="147" t="s">
        <v>57</v>
      </c>
      <c r="B104" s="167" t="s">
        <v>133</v>
      </c>
      <c r="C104" s="148" t="s">
        <v>80</v>
      </c>
      <c r="D104" s="148" t="s">
        <v>81</v>
      </c>
      <c r="E104" s="148">
        <v>9</v>
      </c>
      <c r="F104" s="149">
        <v>2</v>
      </c>
    </row>
    <row r="105" spans="1:6" ht="25.5">
      <c r="A105" s="143" t="s">
        <v>58</v>
      </c>
      <c r="B105" s="167" t="s">
        <v>133</v>
      </c>
      <c r="C105" s="145" t="s">
        <v>10</v>
      </c>
      <c r="D105" s="148" t="s">
        <v>81</v>
      </c>
      <c r="E105" s="148">
        <v>18</v>
      </c>
      <c r="F105" s="149">
        <v>2</v>
      </c>
    </row>
    <row r="106" spans="1:6" ht="12.75">
      <c r="A106" s="147" t="s">
        <v>59</v>
      </c>
      <c r="B106" s="167" t="s">
        <v>134</v>
      </c>
      <c r="C106" s="148" t="s">
        <v>10</v>
      </c>
      <c r="D106" s="148" t="s">
        <v>81</v>
      </c>
      <c r="E106" s="148">
        <v>18</v>
      </c>
      <c r="F106" s="149">
        <v>2</v>
      </c>
    </row>
    <row r="107" spans="1:6" ht="12.75">
      <c r="A107" s="143" t="s">
        <v>60</v>
      </c>
      <c r="B107" s="144" t="s">
        <v>135</v>
      </c>
      <c r="C107" s="163" t="s">
        <v>10</v>
      </c>
      <c r="D107" s="163" t="s">
        <v>81</v>
      </c>
      <c r="E107" s="163">
        <v>18</v>
      </c>
      <c r="F107" s="164">
        <v>2</v>
      </c>
    </row>
    <row r="108" spans="1:6" ht="25.5">
      <c r="A108" s="147" t="s">
        <v>61</v>
      </c>
      <c r="B108" s="167" t="s">
        <v>205</v>
      </c>
      <c r="C108" s="163" t="s">
        <v>10</v>
      </c>
      <c r="D108" s="163" t="s">
        <v>81</v>
      </c>
      <c r="E108" s="163">
        <v>9</v>
      </c>
      <c r="F108" s="164">
        <v>1</v>
      </c>
    </row>
    <row r="109" spans="1:6" ht="25.5">
      <c r="A109" s="143" t="s">
        <v>62</v>
      </c>
      <c r="B109" s="167" t="s">
        <v>137</v>
      </c>
      <c r="C109" s="163" t="s">
        <v>80</v>
      </c>
      <c r="D109" s="163" t="s">
        <v>81</v>
      </c>
      <c r="E109" s="163">
        <v>9</v>
      </c>
      <c r="F109" s="164">
        <v>1</v>
      </c>
    </row>
    <row r="110" spans="1:6" ht="25.5">
      <c r="A110" s="147" t="s">
        <v>63</v>
      </c>
      <c r="B110" s="167" t="s">
        <v>137</v>
      </c>
      <c r="C110" s="163" t="s">
        <v>10</v>
      </c>
      <c r="D110" s="163" t="s">
        <v>81</v>
      </c>
      <c r="E110" s="163">
        <v>9</v>
      </c>
      <c r="F110" s="164">
        <v>2</v>
      </c>
    </row>
    <row r="111" spans="1:6" ht="12.75">
      <c r="A111" s="143" t="s">
        <v>64</v>
      </c>
      <c r="B111" s="150" t="s">
        <v>142</v>
      </c>
      <c r="C111" s="163" t="s">
        <v>122</v>
      </c>
      <c r="D111" s="163" t="s">
        <v>81</v>
      </c>
      <c r="E111" s="163">
        <v>18</v>
      </c>
      <c r="F111" s="164">
        <v>2</v>
      </c>
    </row>
    <row r="112" spans="1:6" ht="12.75">
      <c r="A112" s="147" t="s">
        <v>65</v>
      </c>
      <c r="B112" s="150" t="s">
        <v>155</v>
      </c>
      <c r="C112" s="163" t="s">
        <v>80</v>
      </c>
      <c r="D112" s="163" t="s">
        <v>81</v>
      </c>
      <c r="E112" s="163">
        <v>9</v>
      </c>
      <c r="F112" s="164">
        <v>1</v>
      </c>
    </row>
    <row r="113" spans="1:6" ht="12.75">
      <c r="A113" s="143" t="s">
        <v>66</v>
      </c>
      <c r="B113" s="150" t="s">
        <v>155</v>
      </c>
      <c r="C113" s="163" t="s">
        <v>10</v>
      </c>
      <c r="D113" s="163" t="s">
        <v>81</v>
      </c>
      <c r="E113" s="163">
        <v>9</v>
      </c>
      <c r="F113" s="164">
        <v>2</v>
      </c>
    </row>
    <row r="114" spans="1:6" ht="13.5" thickBot="1">
      <c r="A114" s="147" t="s">
        <v>67</v>
      </c>
      <c r="B114" s="261" t="s">
        <v>183</v>
      </c>
      <c r="C114" s="163" t="s">
        <v>10</v>
      </c>
      <c r="D114" s="163" t="s">
        <v>81</v>
      </c>
      <c r="E114" s="163">
        <v>18</v>
      </c>
      <c r="F114" s="164">
        <v>2</v>
      </c>
    </row>
    <row r="115" spans="1:6" ht="26.25" customHeight="1" thickBot="1">
      <c r="A115" s="363" t="s">
        <v>206</v>
      </c>
      <c r="B115" s="364"/>
      <c r="C115" s="364"/>
      <c r="D115" s="365"/>
      <c r="E115" s="165">
        <f>SUM(E96:E114)</f>
        <v>249</v>
      </c>
      <c r="F115" s="166">
        <f>SUM(F96:F114)</f>
        <v>29</v>
      </c>
    </row>
    <row r="116" spans="1:6" ht="15" customHeight="1">
      <c r="A116" s="262" t="s">
        <v>90</v>
      </c>
      <c r="B116" s="170" t="s">
        <v>158</v>
      </c>
      <c r="C116" s="252" t="s">
        <v>80</v>
      </c>
      <c r="D116" s="252" t="s">
        <v>81</v>
      </c>
      <c r="E116" s="253">
        <v>9</v>
      </c>
      <c r="F116" s="263">
        <v>1</v>
      </c>
    </row>
    <row r="117" spans="1:6" ht="15" customHeight="1">
      <c r="A117" s="255" t="s">
        <v>91</v>
      </c>
      <c r="B117" s="170" t="s">
        <v>158</v>
      </c>
      <c r="C117" s="252" t="s">
        <v>122</v>
      </c>
      <c r="D117" s="252" t="s">
        <v>81</v>
      </c>
      <c r="E117" s="253">
        <v>9</v>
      </c>
      <c r="F117" s="264">
        <v>2</v>
      </c>
    </row>
    <row r="118" spans="1:6" ht="15" customHeight="1">
      <c r="A118" s="255" t="s">
        <v>92</v>
      </c>
      <c r="B118" s="170" t="s">
        <v>159</v>
      </c>
      <c r="C118" s="252" t="s">
        <v>80</v>
      </c>
      <c r="D118" s="252" t="s">
        <v>82</v>
      </c>
      <c r="E118" s="253">
        <v>9</v>
      </c>
      <c r="F118" s="264">
        <v>2</v>
      </c>
    </row>
    <row r="119" spans="1:6" ht="15" customHeight="1">
      <c r="A119" s="255" t="s">
        <v>93</v>
      </c>
      <c r="B119" s="170" t="s">
        <v>159</v>
      </c>
      <c r="C119" s="252" t="s">
        <v>122</v>
      </c>
      <c r="D119" s="252" t="s">
        <v>81</v>
      </c>
      <c r="E119" s="253">
        <v>9</v>
      </c>
      <c r="F119" s="264">
        <v>1</v>
      </c>
    </row>
    <row r="120" spans="1:6" ht="15" customHeight="1">
      <c r="A120" s="255" t="s">
        <v>94</v>
      </c>
      <c r="B120" s="170" t="s">
        <v>160</v>
      </c>
      <c r="C120" s="252" t="s">
        <v>80</v>
      </c>
      <c r="D120" s="252" t="s">
        <v>81</v>
      </c>
      <c r="E120" s="253">
        <v>9</v>
      </c>
      <c r="F120" s="264">
        <v>2</v>
      </c>
    </row>
    <row r="121" spans="1:6" ht="15" customHeight="1">
      <c r="A121" s="255" t="s">
        <v>86</v>
      </c>
      <c r="B121" s="170" t="s">
        <v>160</v>
      </c>
      <c r="C121" s="252" t="s">
        <v>122</v>
      </c>
      <c r="D121" s="252" t="s">
        <v>81</v>
      </c>
      <c r="E121" s="253">
        <v>18</v>
      </c>
      <c r="F121" s="264">
        <v>2</v>
      </c>
    </row>
    <row r="122" spans="1:6" ht="15" customHeight="1">
      <c r="A122" s="255" t="s">
        <v>87</v>
      </c>
      <c r="B122" s="170" t="s">
        <v>162</v>
      </c>
      <c r="C122" s="252" t="s">
        <v>80</v>
      </c>
      <c r="D122" s="252" t="s">
        <v>81</v>
      </c>
      <c r="E122" s="253">
        <v>9</v>
      </c>
      <c r="F122" s="264">
        <v>1</v>
      </c>
    </row>
    <row r="123" spans="1:6" ht="15" customHeight="1">
      <c r="A123" s="255" t="s">
        <v>88</v>
      </c>
      <c r="B123" s="170" t="s">
        <v>164</v>
      </c>
      <c r="C123" s="252" t="s">
        <v>80</v>
      </c>
      <c r="D123" s="252" t="s">
        <v>81</v>
      </c>
      <c r="E123" s="253">
        <v>9</v>
      </c>
      <c r="F123" s="264">
        <v>1</v>
      </c>
    </row>
    <row r="124" spans="1:6" ht="15" customHeight="1">
      <c r="A124" s="255" t="s">
        <v>89</v>
      </c>
      <c r="B124" s="170" t="s">
        <v>164</v>
      </c>
      <c r="C124" s="252" t="s">
        <v>122</v>
      </c>
      <c r="D124" s="252" t="s">
        <v>81</v>
      </c>
      <c r="E124" s="253">
        <v>9</v>
      </c>
      <c r="F124" s="264">
        <v>2</v>
      </c>
    </row>
    <row r="125" spans="1:6" ht="15" customHeight="1">
      <c r="A125" s="255" t="s">
        <v>95</v>
      </c>
      <c r="B125" s="170" t="s">
        <v>166</v>
      </c>
      <c r="C125" s="252" t="s">
        <v>80</v>
      </c>
      <c r="D125" s="252" t="s">
        <v>81</v>
      </c>
      <c r="E125" s="253">
        <v>9</v>
      </c>
      <c r="F125" s="264">
        <v>2</v>
      </c>
    </row>
    <row r="126" spans="1:6" ht="15" customHeight="1">
      <c r="A126" s="255" t="s">
        <v>96</v>
      </c>
      <c r="B126" s="170" t="s">
        <v>166</v>
      </c>
      <c r="C126" s="252" t="s">
        <v>122</v>
      </c>
      <c r="D126" s="252" t="s">
        <v>81</v>
      </c>
      <c r="E126" s="253">
        <v>18</v>
      </c>
      <c r="F126" s="264">
        <v>2</v>
      </c>
    </row>
    <row r="127" spans="1:6" ht="15" customHeight="1">
      <c r="A127" s="255" t="s">
        <v>97</v>
      </c>
      <c r="B127" s="170" t="s">
        <v>191</v>
      </c>
      <c r="C127" s="252" t="s">
        <v>80</v>
      </c>
      <c r="D127" s="252" t="s">
        <v>82</v>
      </c>
      <c r="E127" s="253">
        <v>9</v>
      </c>
      <c r="F127" s="264">
        <v>2</v>
      </c>
    </row>
    <row r="128" spans="1:6" ht="15" customHeight="1">
      <c r="A128" s="255" t="s">
        <v>98</v>
      </c>
      <c r="B128" s="170" t="s">
        <v>191</v>
      </c>
      <c r="C128" s="252" t="s">
        <v>122</v>
      </c>
      <c r="D128" s="252" t="s">
        <v>81</v>
      </c>
      <c r="E128" s="253">
        <v>9</v>
      </c>
      <c r="F128" s="264">
        <v>1</v>
      </c>
    </row>
    <row r="129" spans="1:6" ht="15" customHeight="1">
      <c r="A129" s="255" t="s">
        <v>99</v>
      </c>
      <c r="B129" s="170" t="s">
        <v>207</v>
      </c>
      <c r="C129" s="252" t="s">
        <v>80</v>
      </c>
      <c r="D129" s="252" t="s">
        <v>81</v>
      </c>
      <c r="E129" s="253">
        <v>9</v>
      </c>
      <c r="F129" s="264">
        <v>1</v>
      </c>
    </row>
    <row r="130" spans="1:6" ht="15" customHeight="1">
      <c r="A130" s="255" t="s">
        <v>100</v>
      </c>
      <c r="B130" s="170" t="s">
        <v>207</v>
      </c>
      <c r="C130" s="252" t="s">
        <v>122</v>
      </c>
      <c r="D130" s="252" t="s">
        <v>81</v>
      </c>
      <c r="E130" s="253">
        <v>9</v>
      </c>
      <c r="F130" s="264">
        <v>2</v>
      </c>
    </row>
    <row r="131" spans="1:6" ht="15" customHeight="1">
      <c r="A131" s="255" t="s">
        <v>118</v>
      </c>
      <c r="B131" s="170" t="s">
        <v>173</v>
      </c>
      <c r="C131" s="252" t="s">
        <v>122</v>
      </c>
      <c r="D131" s="252" t="s">
        <v>81</v>
      </c>
      <c r="E131" s="253">
        <v>9</v>
      </c>
      <c r="F131" s="264">
        <v>1</v>
      </c>
    </row>
    <row r="132" spans="1:6" ht="15" customHeight="1" thickBot="1">
      <c r="A132" s="258" t="s">
        <v>119</v>
      </c>
      <c r="B132" s="170" t="s">
        <v>174</v>
      </c>
      <c r="C132" s="252" t="s">
        <v>122</v>
      </c>
      <c r="D132" s="252" t="s">
        <v>81</v>
      </c>
      <c r="E132" s="253">
        <v>9</v>
      </c>
      <c r="F132" s="265">
        <v>1</v>
      </c>
    </row>
    <row r="133" spans="1:6" ht="30" customHeight="1" thickBot="1">
      <c r="A133" s="363" t="s">
        <v>208</v>
      </c>
      <c r="B133" s="364"/>
      <c r="C133" s="364"/>
      <c r="D133" s="365"/>
      <c r="E133" s="165">
        <f>SUM(E96:E97,E116:E132)</f>
        <v>231</v>
      </c>
      <c r="F133" s="166">
        <f>SUM(F96:F97,F116:F132)</f>
        <v>30</v>
      </c>
    </row>
    <row r="134" spans="1:6" ht="12.75" customHeight="1">
      <c r="A134" s="170" t="s">
        <v>209</v>
      </c>
      <c r="B134" s="170" t="s">
        <v>43</v>
      </c>
      <c r="C134" s="145" t="s">
        <v>80</v>
      </c>
      <c r="D134" s="145" t="s">
        <v>82</v>
      </c>
      <c r="E134" s="145">
        <v>18</v>
      </c>
      <c r="F134" s="146">
        <v>2</v>
      </c>
    </row>
    <row r="135" spans="1:6" ht="15" customHeight="1">
      <c r="A135" s="171" t="s">
        <v>210</v>
      </c>
      <c r="B135" s="170" t="s">
        <v>43</v>
      </c>
      <c r="C135" s="148" t="s">
        <v>122</v>
      </c>
      <c r="D135" s="148" t="s">
        <v>81</v>
      </c>
      <c r="E135" s="148">
        <v>18</v>
      </c>
      <c r="F135" s="149">
        <v>2</v>
      </c>
    </row>
    <row r="136" spans="1:6" ht="25.5" customHeight="1">
      <c r="A136" s="170" t="s">
        <v>211</v>
      </c>
      <c r="B136" s="167" t="s">
        <v>104</v>
      </c>
      <c r="C136" s="145" t="s">
        <v>80</v>
      </c>
      <c r="D136" s="148" t="s">
        <v>81</v>
      </c>
      <c r="E136" s="148">
        <v>9</v>
      </c>
      <c r="F136" s="149">
        <v>2</v>
      </c>
    </row>
    <row r="137" spans="1:6" ht="24.75" customHeight="1">
      <c r="A137" s="171" t="s">
        <v>212</v>
      </c>
      <c r="B137" s="167" t="s">
        <v>104</v>
      </c>
      <c r="C137" s="148" t="s">
        <v>122</v>
      </c>
      <c r="D137" s="148" t="s">
        <v>81</v>
      </c>
      <c r="E137" s="148">
        <v>18</v>
      </c>
      <c r="F137" s="149">
        <v>2</v>
      </c>
    </row>
    <row r="138" spans="1:6" ht="27" customHeight="1">
      <c r="A138" s="170" t="s">
        <v>213</v>
      </c>
      <c r="B138" s="167" t="s">
        <v>105</v>
      </c>
      <c r="C138" s="145" t="s">
        <v>80</v>
      </c>
      <c r="D138" s="148" t="s">
        <v>81</v>
      </c>
      <c r="E138" s="148">
        <v>9</v>
      </c>
      <c r="F138" s="149">
        <v>2</v>
      </c>
    </row>
    <row r="139" spans="1:6" ht="27.75" customHeight="1">
      <c r="A139" s="171" t="s">
        <v>214</v>
      </c>
      <c r="B139" s="167" t="s">
        <v>105</v>
      </c>
      <c r="C139" s="148" t="s">
        <v>122</v>
      </c>
      <c r="D139" s="148" t="s">
        <v>81</v>
      </c>
      <c r="E139" s="148">
        <v>18</v>
      </c>
      <c r="F139" s="149">
        <v>2</v>
      </c>
    </row>
    <row r="140" spans="1:6" ht="24.75" customHeight="1">
      <c r="A140" s="170" t="s">
        <v>193</v>
      </c>
      <c r="B140" s="167" t="s">
        <v>106</v>
      </c>
      <c r="C140" s="145" t="s">
        <v>80</v>
      </c>
      <c r="D140" s="148" t="s">
        <v>81</v>
      </c>
      <c r="E140" s="148">
        <v>9</v>
      </c>
      <c r="F140" s="149">
        <v>1</v>
      </c>
    </row>
    <row r="141" spans="1:6" ht="26.25" customHeight="1">
      <c r="A141" s="171" t="s">
        <v>194</v>
      </c>
      <c r="B141" s="167" t="s">
        <v>106</v>
      </c>
      <c r="C141" s="148" t="s">
        <v>122</v>
      </c>
      <c r="D141" s="148" t="s">
        <v>81</v>
      </c>
      <c r="E141" s="148">
        <v>18</v>
      </c>
      <c r="F141" s="149">
        <v>2</v>
      </c>
    </row>
    <row r="142" spans="1:6" ht="24.75" customHeight="1">
      <c r="A142" s="170" t="s">
        <v>195</v>
      </c>
      <c r="B142" s="167" t="s">
        <v>107</v>
      </c>
      <c r="C142" s="145" t="s">
        <v>80</v>
      </c>
      <c r="D142" s="148" t="s">
        <v>81</v>
      </c>
      <c r="E142" s="148">
        <v>9</v>
      </c>
      <c r="F142" s="149">
        <v>1</v>
      </c>
    </row>
    <row r="143" spans="1:6" ht="26.25" customHeight="1">
      <c r="A143" s="171" t="s">
        <v>196</v>
      </c>
      <c r="B143" s="167" t="s">
        <v>107</v>
      </c>
      <c r="C143" s="148" t="s">
        <v>122</v>
      </c>
      <c r="D143" s="148" t="s">
        <v>81</v>
      </c>
      <c r="E143" s="148">
        <v>18</v>
      </c>
      <c r="F143" s="149">
        <v>2</v>
      </c>
    </row>
    <row r="144" spans="1:6" ht="17.25" customHeight="1">
      <c r="A144" s="170" t="s">
        <v>197</v>
      </c>
      <c r="B144" s="167" t="s">
        <v>127</v>
      </c>
      <c r="C144" s="145" t="s">
        <v>80</v>
      </c>
      <c r="D144" s="148" t="s">
        <v>81</v>
      </c>
      <c r="E144" s="148">
        <v>9</v>
      </c>
      <c r="F144" s="149">
        <v>1</v>
      </c>
    </row>
    <row r="145" spans="1:6" ht="23.25" customHeight="1">
      <c r="A145" s="171" t="s">
        <v>198</v>
      </c>
      <c r="B145" s="167" t="s">
        <v>127</v>
      </c>
      <c r="C145" s="148" t="s">
        <v>122</v>
      </c>
      <c r="D145" s="148" t="s">
        <v>81</v>
      </c>
      <c r="E145" s="148">
        <v>9</v>
      </c>
      <c r="F145" s="149">
        <v>2</v>
      </c>
    </row>
    <row r="146" spans="1:6" ht="23.25" customHeight="1">
      <c r="A146" s="170" t="s">
        <v>199</v>
      </c>
      <c r="B146" s="266" t="s">
        <v>109</v>
      </c>
      <c r="C146" s="163" t="s">
        <v>10</v>
      </c>
      <c r="D146" s="163" t="s">
        <v>81</v>
      </c>
      <c r="E146" s="163">
        <v>18</v>
      </c>
      <c r="F146" s="164">
        <v>2</v>
      </c>
    </row>
    <row r="147" spans="1:6" ht="14.25" customHeight="1" thickBot="1">
      <c r="A147" s="172" t="s">
        <v>200</v>
      </c>
      <c r="B147" s="172" t="s">
        <v>110</v>
      </c>
      <c r="C147" s="151" t="s">
        <v>122</v>
      </c>
      <c r="D147" s="151" t="s">
        <v>81</v>
      </c>
      <c r="E147" s="151">
        <v>18</v>
      </c>
      <c r="F147" s="152">
        <v>2</v>
      </c>
    </row>
    <row r="148" spans="1:6" ht="26.25" customHeight="1" thickBot="1">
      <c r="A148" s="366" t="s">
        <v>215</v>
      </c>
      <c r="B148" s="367"/>
      <c r="C148" s="367"/>
      <c r="D148" s="367"/>
      <c r="E148" s="183">
        <f>SUM(E96:E97,E134:E147)</f>
        <v>258</v>
      </c>
      <c r="F148" s="154">
        <f>SUM(F96:F97,F134:F147)</f>
        <v>29</v>
      </c>
    </row>
    <row r="149" spans="1:6" ht="21" customHeight="1" thickBot="1" thickTop="1">
      <c r="A149" s="350" t="s">
        <v>77</v>
      </c>
      <c r="B149" s="351"/>
      <c r="C149" s="351"/>
      <c r="D149" s="351"/>
      <c r="E149" s="352"/>
      <c r="F149" s="155">
        <v>8</v>
      </c>
    </row>
    <row r="150" spans="1:6" ht="13.5" thickTop="1">
      <c r="A150" s="143" t="s">
        <v>50</v>
      </c>
      <c r="B150" s="144" t="s">
        <v>115</v>
      </c>
      <c r="C150" s="145" t="s">
        <v>122</v>
      </c>
      <c r="D150" s="145" t="s">
        <v>82</v>
      </c>
      <c r="E150" s="145">
        <v>30</v>
      </c>
      <c r="F150" s="146">
        <v>2</v>
      </c>
    </row>
    <row r="151" spans="1:6" ht="12.75">
      <c r="A151" s="147" t="s">
        <v>51</v>
      </c>
      <c r="B151" s="150" t="s">
        <v>71</v>
      </c>
      <c r="C151" s="148" t="s">
        <v>10</v>
      </c>
      <c r="D151" s="148" t="s">
        <v>81</v>
      </c>
      <c r="E151" s="148">
        <v>45</v>
      </c>
      <c r="F151" s="149">
        <v>3</v>
      </c>
    </row>
    <row r="152" spans="1:6" ht="13.5" thickBot="1">
      <c r="A152" s="159" t="s">
        <v>52</v>
      </c>
      <c r="B152" s="160" t="s">
        <v>16</v>
      </c>
      <c r="C152" s="161" t="s">
        <v>10</v>
      </c>
      <c r="D152" s="161" t="s">
        <v>81</v>
      </c>
      <c r="E152" s="161">
        <v>30</v>
      </c>
      <c r="F152" s="162">
        <v>2</v>
      </c>
    </row>
    <row r="153" spans="1:7" ht="9" customHeight="1" thickBot="1" thickTop="1">
      <c r="A153" s="361"/>
      <c r="B153" s="354"/>
      <c r="C153" s="354"/>
      <c r="D153" s="354"/>
      <c r="E153" s="354"/>
      <c r="F153" s="362"/>
      <c r="G153" s="247"/>
    </row>
    <row r="154" spans="1:6" ht="13.5" thickTop="1">
      <c r="A154" s="186" t="s">
        <v>53</v>
      </c>
      <c r="B154" s="144" t="s">
        <v>150</v>
      </c>
      <c r="C154" s="145" t="s">
        <v>10</v>
      </c>
      <c r="D154" s="145" t="s">
        <v>81</v>
      </c>
      <c r="E154" s="145">
        <v>9</v>
      </c>
      <c r="F154" s="146">
        <v>1</v>
      </c>
    </row>
    <row r="155" spans="1:6" ht="12.75">
      <c r="A155" s="147" t="s">
        <v>54</v>
      </c>
      <c r="B155" s="144" t="s">
        <v>129</v>
      </c>
      <c r="C155" s="148" t="s">
        <v>122</v>
      </c>
      <c r="D155" s="148" t="s">
        <v>81</v>
      </c>
      <c r="E155" s="148">
        <v>9</v>
      </c>
      <c r="F155" s="149">
        <v>1</v>
      </c>
    </row>
    <row r="156" spans="1:6" ht="12.75">
      <c r="A156" s="143" t="s">
        <v>55</v>
      </c>
      <c r="B156" s="144" t="s">
        <v>109</v>
      </c>
      <c r="C156" s="145" t="s">
        <v>122</v>
      </c>
      <c r="D156" s="145" t="s">
        <v>81</v>
      </c>
      <c r="E156" s="145">
        <v>9</v>
      </c>
      <c r="F156" s="146">
        <v>1</v>
      </c>
    </row>
    <row r="157" spans="1:6" ht="25.5">
      <c r="A157" s="147" t="s">
        <v>56</v>
      </c>
      <c r="B157" s="267" t="s">
        <v>216</v>
      </c>
      <c r="C157" s="148" t="s">
        <v>80</v>
      </c>
      <c r="D157" s="148" t="s">
        <v>81</v>
      </c>
      <c r="E157" s="148">
        <v>9</v>
      </c>
      <c r="F157" s="149">
        <v>1</v>
      </c>
    </row>
    <row r="158" spans="1:6" ht="25.5">
      <c r="A158" s="143" t="s">
        <v>57</v>
      </c>
      <c r="B158" s="267" t="s">
        <v>216</v>
      </c>
      <c r="C158" s="145" t="s">
        <v>10</v>
      </c>
      <c r="D158" s="145" t="s">
        <v>81</v>
      </c>
      <c r="E158" s="145">
        <v>9</v>
      </c>
      <c r="F158" s="146">
        <v>2</v>
      </c>
    </row>
    <row r="159" spans="1:6" ht="12.75">
      <c r="A159" s="147" t="s">
        <v>58</v>
      </c>
      <c r="B159" s="144" t="s">
        <v>179</v>
      </c>
      <c r="C159" s="148" t="s">
        <v>10</v>
      </c>
      <c r="D159" s="148" t="s">
        <v>81</v>
      </c>
      <c r="E159" s="148">
        <v>18</v>
      </c>
      <c r="F159" s="149">
        <v>2</v>
      </c>
    </row>
    <row r="160" spans="1:6" ht="25.5">
      <c r="A160" s="143" t="s">
        <v>59</v>
      </c>
      <c r="B160" s="267" t="s">
        <v>136</v>
      </c>
      <c r="C160" s="145" t="s">
        <v>10</v>
      </c>
      <c r="D160" s="145" t="s">
        <v>81</v>
      </c>
      <c r="E160" s="145">
        <v>18</v>
      </c>
      <c r="F160" s="146">
        <v>2</v>
      </c>
    </row>
    <row r="161" spans="1:6" ht="25.5">
      <c r="A161" s="147" t="s">
        <v>60</v>
      </c>
      <c r="B161" s="167" t="s">
        <v>138</v>
      </c>
      <c r="C161" s="148" t="s">
        <v>80</v>
      </c>
      <c r="D161" s="148" t="s">
        <v>81</v>
      </c>
      <c r="E161" s="148">
        <v>9</v>
      </c>
      <c r="F161" s="149">
        <v>2</v>
      </c>
    </row>
    <row r="162" spans="1:6" ht="25.5">
      <c r="A162" s="143" t="s">
        <v>61</v>
      </c>
      <c r="B162" s="167" t="s">
        <v>138</v>
      </c>
      <c r="C162" s="145" t="s">
        <v>10</v>
      </c>
      <c r="D162" s="148" t="s">
        <v>81</v>
      </c>
      <c r="E162" s="148">
        <v>9</v>
      </c>
      <c r="F162" s="149">
        <v>1</v>
      </c>
    </row>
    <row r="163" spans="1:6" ht="12.75">
      <c r="A163" s="147" t="s">
        <v>62</v>
      </c>
      <c r="B163" s="268" t="s">
        <v>139</v>
      </c>
      <c r="C163" s="148" t="s">
        <v>80</v>
      </c>
      <c r="D163" s="148" t="s">
        <v>81</v>
      </c>
      <c r="E163" s="148">
        <v>9</v>
      </c>
      <c r="F163" s="149">
        <v>1</v>
      </c>
    </row>
    <row r="164" spans="1:6" ht="12.75">
      <c r="A164" s="143" t="s">
        <v>63</v>
      </c>
      <c r="B164" s="268" t="s">
        <v>139</v>
      </c>
      <c r="C164" s="148" t="s">
        <v>10</v>
      </c>
      <c r="D164" s="148" t="s">
        <v>81</v>
      </c>
      <c r="E164" s="148">
        <v>9</v>
      </c>
      <c r="F164" s="149">
        <v>2</v>
      </c>
    </row>
    <row r="165" spans="1:6" ht="12.75">
      <c r="A165" s="147" t="s">
        <v>64</v>
      </c>
      <c r="B165" s="268" t="s">
        <v>128</v>
      </c>
      <c r="C165" s="148" t="s">
        <v>80</v>
      </c>
      <c r="D165" s="148" t="s">
        <v>81</v>
      </c>
      <c r="E165" s="148">
        <v>9</v>
      </c>
      <c r="F165" s="149">
        <v>1</v>
      </c>
    </row>
    <row r="166" spans="1:6" ht="12.75">
      <c r="A166" s="143" t="s">
        <v>65</v>
      </c>
      <c r="B166" s="268" t="s">
        <v>128</v>
      </c>
      <c r="C166" s="148" t="s">
        <v>10</v>
      </c>
      <c r="D166" s="148" t="s">
        <v>81</v>
      </c>
      <c r="E166" s="148">
        <v>9</v>
      </c>
      <c r="F166" s="149">
        <v>2</v>
      </c>
    </row>
    <row r="167" spans="1:6" ht="12.75">
      <c r="A167" s="147" t="s">
        <v>66</v>
      </c>
      <c r="B167" s="268" t="s">
        <v>217</v>
      </c>
      <c r="C167" s="148" t="s">
        <v>80</v>
      </c>
      <c r="D167" s="148" t="s">
        <v>81</v>
      </c>
      <c r="E167" s="148">
        <v>9</v>
      </c>
      <c r="F167" s="149">
        <v>1</v>
      </c>
    </row>
    <row r="168" spans="1:6" ht="12.75">
      <c r="A168" s="143" t="s">
        <v>67</v>
      </c>
      <c r="B168" s="268" t="s">
        <v>217</v>
      </c>
      <c r="C168" s="148" t="s">
        <v>10</v>
      </c>
      <c r="D168" s="148" t="s">
        <v>81</v>
      </c>
      <c r="E168" s="148">
        <v>9</v>
      </c>
      <c r="F168" s="149">
        <v>2</v>
      </c>
    </row>
    <row r="169" spans="1:6" ht="12.75">
      <c r="A169" s="147" t="s">
        <v>186</v>
      </c>
      <c r="B169" s="268" t="s">
        <v>120</v>
      </c>
      <c r="C169" s="148" t="s">
        <v>10</v>
      </c>
      <c r="D169" s="148" t="s">
        <v>81</v>
      </c>
      <c r="E169" s="148">
        <v>9</v>
      </c>
      <c r="F169" s="149">
        <v>1</v>
      </c>
    </row>
    <row r="170" spans="1:6" ht="25.5">
      <c r="A170" s="143" t="s">
        <v>187</v>
      </c>
      <c r="B170" s="268" t="s">
        <v>182</v>
      </c>
      <c r="C170" s="148" t="s">
        <v>80</v>
      </c>
      <c r="D170" s="148" t="s">
        <v>81</v>
      </c>
      <c r="E170" s="148">
        <v>9</v>
      </c>
      <c r="F170" s="149">
        <v>1</v>
      </c>
    </row>
    <row r="171" spans="1:6" ht="13.5" thickBot="1">
      <c r="A171" s="185">
        <v>21</v>
      </c>
      <c r="B171" s="268" t="s">
        <v>173</v>
      </c>
      <c r="C171" s="148" t="s">
        <v>10</v>
      </c>
      <c r="D171" s="148" t="s">
        <v>81</v>
      </c>
      <c r="E171" s="148">
        <v>18</v>
      </c>
      <c r="F171" s="149">
        <v>2</v>
      </c>
    </row>
    <row r="172" spans="1:6" ht="27" customHeight="1" thickBot="1">
      <c r="A172" s="363" t="s">
        <v>218</v>
      </c>
      <c r="B172" s="364"/>
      <c r="C172" s="364"/>
      <c r="D172" s="365"/>
      <c r="E172" s="174">
        <f>SUM(E150:E171)</f>
        <v>294</v>
      </c>
      <c r="F172" s="166">
        <f>SUM(F150:F171)</f>
        <v>33</v>
      </c>
    </row>
    <row r="173" spans="1:6" ht="18.75" customHeight="1">
      <c r="A173" s="170" t="s">
        <v>91</v>
      </c>
      <c r="B173" s="167" t="s">
        <v>160</v>
      </c>
      <c r="C173" s="145" t="s">
        <v>80</v>
      </c>
      <c r="D173" s="148" t="s">
        <v>82</v>
      </c>
      <c r="E173" s="148">
        <v>9</v>
      </c>
      <c r="F173" s="149">
        <v>2</v>
      </c>
    </row>
    <row r="174" spans="1:6" ht="18.75" customHeight="1">
      <c r="A174" s="170" t="s">
        <v>92</v>
      </c>
      <c r="B174" s="167" t="s">
        <v>160</v>
      </c>
      <c r="C174" s="145" t="s">
        <v>122</v>
      </c>
      <c r="D174" s="148" t="s">
        <v>81</v>
      </c>
      <c r="E174" s="148">
        <v>9</v>
      </c>
      <c r="F174" s="149">
        <v>1</v>
      </c>
    </row>
    <row r="175" spans="1:6" ht="18.75" customHeight="1">
      <c r="A175" s="170" t="s">
        <v>93</v>
      </c>
      <c r="B175" s="167" t="s">
        <v>161</v>
      </c>
      <c r="C175" s="145" t="s">
        <v>80</v>
      </c>
      <c r="D175" s="148" t="s">
        <v>81</v>
      </c>
      <c r="E175" s="148">
        <v>9</v>
      </c>
      <c r="F175" s="149">
        <v>1</v>
      </c>
    </row>
    <row r="176" spans="1:6" ht="18.75" customHeight="1">
      <c r="A176" s="170" t="s">
        <v>94</v>
      </c>
      <c r="B176" s="167" t="s">
        <v>161</v>
      </c>
      <c r="C176" s="145" t="s">
        <v>122</v>
      </c>
      <c r="D176" s="148" t="s">
        <v>81</v>
      </c>
      <c r="E176" s="148">
        <v>9</v>
      </c>
      <c r="F176" s="149">
        <v>2</v>
      </c>
    </row>
    <row r="177" spans="1:6" ht="18.75" customHeight="1">
      <c r="A177" s="170" t="s">
        <v>86</v>
      </c>
      <c r="B177" s="167" t="s">
        <v>166</v>
      </c>
      <c r="C177" s="145" t="s">
        <v>80</v>
      </c>
      <c r="D177" s="148" t="s">
        <v>81</v>
      </c>
      <c r="E177" s="148">
        <v>9</v>
      </c>
      <c r="F177" s="149">
        <v>1</v>
      </c>
    </row>
    <row r="178" spans="1:6" ht="18.75" customHeight="1">
      <c r="A178" s="170" t="s">
        <v>87</v>
      </c>
      <c r="B178" s="167" t="s">
        <v>166</v>
      </c>
      <c r="C178" s="145" t="s">
        <v>122</v>
      </c>
      <c r="D178" s="148" t="s">
        <v>81</v>
      </c>
      <c r="E178" s="148">
        <v>9</v>
      </c>
      <c r="F178" s="149">
        <v>2</v>
      </c>
    </row>
    <row r="179" spans="1:6" ht="18.75" customHeight="1">
      <c r="A179" s="170" t="s">
        <v>88</v>
      </c>
      <c r="B179" s="167" t="s">
        <v>167</v>
      </c>
      <c r="C179" s="145" t="s">
        <v>80</v>
      </c>
      <c r="D179" s="148" t="s">
        <v>81</v>
      </c>
      <c r="E179" s="148">
        <v>9</v>
      </c>
      <c r="F179" s="149">
        <v>1</v>
      </c>
    </row>
    <row r="180" spans="1:6" ht="18.75" customHeight="1">
      <c r="A180" s="170" t="s">
        <v>89</v>
      </c>
      <c r="B180" s="167" t="s">
        <v>167</v>
      </c>
      <c r="C180" s="145" t="s">
        <v>122</v>
      </c>
      <c r="D180" s="148" t="s">
        <v>81</v>
      </c>
      <c r="E180" s="148">
        <v>9</v>
      </c>
      <c r="F180" s="149">
        <v>2</v>
      </c>
    </row>
    <row r="181" spans="1:6" ht="18.75" customHeight="1">
      <c r="A181" s="170" t="s">
        <v>95</v>
      </c>
      <c r="B181" s="167" t="s">
        <v>207</v>
      </c>
      <c r="C181" s="145" t="s">
        <v>80</v>
      </c>
      <c r="D181" s="148" t="s">
        <v>82</v>
      </c>
      <c r="E181" s="148">
        <v>9</v>
      </c>
      <c r="F181" s="149">
        <v>2</v>
      </c>
    </row>
    <row r="182" spans="1:6" ht="18.75" customHeight="1">
      <c r="A182" s="170" t="s">
        <v>96</v>
      </c>
      <c r="B182" s="167" t="s">
        <v>207</v>
      </c>
      <c r="C182" s="145" t="s">
        <v>122</v>
      </c>
      <c r="D182" s="148" t="s">
        <v>81</v>
      </c>
      <c r="E182" s="148">
        <v>18</v>
      </c>
      <c r="F182" s="149">
        <v>2</v>
      </c>
    </row>
    <row r="183" spans="1:6" ht="18.75" customHeight="1">
      <c r="A183" s="170" t="s">
        <v>97</v>
      </c>
      <c r="B183" s="167" t="s">
        <v>120</v>
      </c>
      <c r="C183" s="145" t="s">
        <v>122</v>
      </c>
      <c r="D183" s="148" t="s">
        <v>81</v>
      </c>
      <c r="E183" s="148">
        <v>18</v>
      </c>
      <c r="F183" s="149">
        <v>2</v>
      </c>
    </row>
    <row r="184" spans="1:6" ht="18.75" customHeight="1">
      <c r="A184" s="170" t="s">
        <v>98</v>
      </c>
      <c r="B184" s="167" t="s">
        <v>172</v>
      </c>
      <c r="C184" s="145" t="s">
        <v>80</v>
      </c>
      <c r="D184" s="148" t="s">
        <v>81</v>
      </c>
      <c r="E184" s="148">
        <v>9</v>
      </c>
      <c r="F184" s="149">
        <v>1</v>
      </c>
    </row>
    <row r="185" spans="1:6" ht="18.75" customHeight="1">
      <c r="A185" s="170" t="s">
        <v>99</v>
      </c>
      <c r="B185" s="167" t="s">
        <v>172</v>
      </c>
      <c r="C185" s="145" t="s">
        <v>122</v>
      </c>
      <c r="D185" s="148" t="s">
        <v>81</v>
      </c>
      <c r="E185" s="148">
        <v>9</v>
      </c>
      <c r="F185" s="149">
        <v>2</v>
      </c>
    </row>
    <row r="186" spans="1:6" ht="18.75" customHeight="1" thickBot="1">
      <c r="A186" s="170" t="s">
        <v>100</v>
      </c>
      <c r="B186" s="167" t="s">
        <v>174</v>
      </c>
      <c r="C186" s="145" t="s">
        <v>122</v>
      </c>
      <c r="D186" s="148" t="s">
        <v>81</v>
      </c>
      <c r="E186" s="148">
        <v>9</v>
      </c>
      <c r="F186" s="149">
        <v>1</v>
      </c>
    </row>
    <row r="187" spans="1:6" ht="30" customHeight="1" thickBot="1">
      <c r="A187" s="363" t="s">
        <v>219</v>
      </c>
      <c r="B187" s="364"/>
      <c r="C187" s="364"/>
      <c r="D187" s="365"/>
      <c r="E187" s="174">
        <f>SUM(E150:E152,E173:E186)</f>
        <v>249</v>
      </c>
      <c r="F187" s="166">
        <f>SUM(F150:F152,F173:F186)</f>
        <v>29</v>
      </c>
    </row>
    <row r="188" spans="1:6" ht="18.75" customHeight="1">
      <c r="A188" s="170" t="s">
        <v>210</v>
      </c>
      <c r="B188" s="167" t="s">
        <v>111</v>
      </c>
      <c r="C188" s="145" t="s">
        <v>122</v>
      </c>
      <c r="D188" s="148" t="s">
        <v>81</v>
      </c>
      <c r="E188" s="148">
        <v>18</v>
      </c>
      <c r="F188" s="149">
        <v>2</v>
      </c>
    </row>
    <row r="189" spans="1:6" ht="24.75" customHeight="1">
      <c r="A189" s="170" t="s">
        <v>211</v>
      </c>
      <c r="B189" s="167" t="s">
        <v>104</v>
      </c>
      <c r="C189" s="145" t="s">
        <v>80</v>
      </c>
      <c r="D189" s="148" t="s">
        <v>82</v>
      </c>
      <c r="E189" s="148">
        <v>9</v>
      </c>
      <c r="F189" s="149">
        <v>2</v>
      </c>
    </row>
    <row r="190" spans="1:6" ht="26.25" customHeight="1">
      <c r="A190" s="171" t="s">
        <v>212</v>
      </c>
      <c r="B190" s="167" t="s">
        <v>104</v>
      </c>
      <c r="C190" s="148" t="s">
        <v>122</v>
      </c>
      <c r="D190" s="148" t="s">
        <v>81</v>
      </c>
      <c r="E190" s="148">
        <v>18</v>
      </c>
      <c r="F190" s="149">
        <v>2</v>
      </c>
    </row>
    <row r="191" spans="1:6" ht="26.25" customHeight="1">
      <c r="A191" s="171" t="s">
        <v>213</v>
      </c>
      <c r="B191" s="167" t="s">
        <v>105</v>
      </c>
      <c r="C191" s="145" t="s">
        <v>80</v>
      </c>
      <c r="D191" s="148" t="s">
        <v>82</v>
      </c>
      <c r="E191" s="148">
        <v>9</v>
      </c>
      <c r="F191" s="149">
        <v>2</v>
      </c>
    </row>
    <row r="192" spans="1:6" ht="26.25" customHeight="1">
      <c r="A192" s="171" t="s">
        <v>214</v>
      </c>
      <c r="B192" s="167" t="s">
        <v>105</v>
      </c>
      <c r="C192" s="148" t="s">
        <v>122</v>
      </c>
      <c r="D192" s="148" t="s">
        <v>81</v>
      </c>
      <c r="E192" s="148">
        <v>18</v>
      </c>
      <c r="F192" s="149">
        <v>1</v>
      </c>
    </row>
    <row r="193" spans="1:6" ht="27.75" customHeight="1">
      <c r="A193" s="171" t="s">
        <v>193</v>
      </c>
      <c r="B193" s="167" t="s">
        <v>106</v>
      </c>
      <c r="C193" s="145" t="s">
        <v>80</v>
      </c>
      <c r="D193" s="148" t="s">
        <v>81</v>
      </c>
      <c r="E193" s="148">
        <v>9</v>
      </c>
      <c r="F193" s="149">
        <v>1</v>
      </c>
    </row>
    <row r="194" spans="1:6" ht="25.5" customHeight="1">
      <c r="A194" s="171" t="s">
        <v>194</v>
      </c>
      <c r="B194" s="167" t="s">
        <v>106</v>
      </c>
      <c r="C194" s="148" t="s">
        <v>122</v>
      </c>
      <c r="D194" s="148" t="s">
        <v>81</v>
      </c>
      <c r="E194" s="148">
        <v>18</v>
      </c>
      <c r="F194" s="149">
        <v>2</v>
      </c>
    </row>
    <row r="195" spans="1:6" ht="26.25" customHeight="1">
      <c r="A195" s="171" t="s">
        <v>195</v>
      </c>
      <c r="B195" s="167" t="s">
        <v>107</v>
      </c>
      <c r="C195" s="145" t="s">
        <v>80</v>
      </c>
      <c r="D195" s="148" t="s">
        <v>81</v>
      </c>
      <c r="E195" s="148">
        <v>9</v>
      </c>
      <c r="F195" s="149">
        <v>1</v>
      </c>
    </row>
    <row r="196" spans="1:6" ht="27.75" customHeight="1">
      <c r="A196" s="171" t="s">
        <v>196</v>
      </c>
      <c r="B196" s="167" t="s">
        <v>107</v>
      </c>
      <c r="C196" s="148" t="s">
        <v>122</v>
      </c>
      <c r="D196" s="148" t="s">
        <v>81</v>
      </c>
      <c r="E196" s="148">
        <v>18</v>
      </c>
      <c r="F196" s="149">
        <v>2</v>
      </c>
    </row>
    <row r="197" spans="1:6" ht="18.75" customHeight="1">
      <c r="A197" s="171" t="s">
        <v>197</v>
      </c>
      <c r="B197" s="167" t="s">
        <v>127</v>
      </c>
      <c r="C197" s="145" t="s">
        <v>80</v>
      </c>
      <c r="D197" s="148" t="s">
        <v>81</v>
      </c>
      <c r="E197" s="148">
        <v>9</v>
      </c>
      <c r="F197" s="149">
        <v>1</v>
      </c>
    </row>
    <row r="198" spans="1:6" ht="16.5" customHeight="1">
      <c r="A198" s="171" t="s">
        <v>198</v>
      </c>
      <c r="B198" s="167" t="s">
        <v>127</v>
      </c>
      <c r="C198" s="148" t="s">
        <v>122</v>
      </c>
      <c r="D198" s="148" t="s">
        <v>81</v>
      </c>
      <c r="E198" s="148">
        <v>9</v>
      </c>
      <c r="F198" s="149">
        <v>2</v>
      </c>
    </row>
    <row r="199" spans="1:6" ht="24.75" customHeight="1">
      <c r="A199" s="171" t="s">
        <v>199</v>
      </c>
      <c r="B199" s="167" t="s">
        <v>44</v>
      </c>
      <c r="C199" s="145" t="s">
        <v>80</v>
      </c>
      <c r="D199" s="148" t="s">
        <v>81</v>
      </c>
      <c r="E199" s="148">
        <v>9</v>
      </c>
      <c r="F199" s="149">
        <v>1</v>
      </c>
    </row>
    <row r="200" spans="1:6" ht="24.75" customHeight="1">
      <c r="A200" s="171" t="s">
        <v>200</v>
      </c>
      <c r="B200" s="167" t="s">
        <v>44</v>
      </c>
      <c r="C200" s="148" t="s">
        <v>122</v>
      </c>
      <c r="D200" s="148" t="s">
        <v>81</v>
      </c>
      <c r="E200" s="148">
        <v>9</v>
      </c>
      <c r="F200" s="149">
        <v>2</v>
      </c>
    </row>
    <row r="201" spans="1:6" ht="22.5" customHeight="1" thickBot="1">
      <c r="A201" s="171" t="s">
        <v>201</v>
      </c>
      <c r="B201" s="179" t="s">
        <v>14</v>
      </c>
      <c r="C201" s="163"/>
      <c r="D201" s="163" t="s">
        <v>81</v>
      </c>
      <c r="E201" s="163" t="s">
        <v>117</v>
      </c>
      <c r="F201" s="152">
        <v>5</v>
      </c>
    </row>
    <row r="202" spans="1:6" ht="26.25" customHeight="1" thickBot="1">
      <c r="A202" s="358" t="s">
        <v>220</v>
      </c>
      <c r="B202" s="359"/>
      <c r="C202" s="359"/>
      <c r="D202" s="360"/>
      <c r="E202" s="153">
        <f>SUM(E150:E152,E188:E200)</f>
        <v>267</v>
      </c>
      <c r="F202" s="154">
        <f>SUM(F150:F152,F188:F201)</f>
        <v>33</v>
      </c>
    </row>
    <row r="203" spans="1:6" ht="20.25" customHeight="1" thickBot="1" thickTop="1">
      <c r="A203" s="350" t="s">
        <v>77</v>
      </c>
      <c r="B203" s="351"/>
      <c r="C203" s="351"/>
      <c r="D203" s="351"/>
      <c r="E203" s="352"/>
      <c r="F203" s="155">
        <v>10</v>
      </c>
    </row>
    <row r="204" spans="1:6" ht="13.5" thickTop="1">
      <c r="A204" s="143" t="s">
        <v>50</v>
      </c>
      <c r="B204" s="150" t="s">
        <v>71</v>
      </c>
      <c r="C204" s="148" t="s">
        <v>10</v>
      </c>
      <c r="D204" s="148" t="s">
        <v>81</v>
      </c>
      <c r="E204" s="148">
        <v>15</v>
      </c>
      <c r="F204" s="149">
        <v>1</v>
      </c>
    </row>
    <row r="205" spans="1:6" ht="12.75">
      <c r="A205" s="147" t="s">
        <v>51</v>
      </c>
      <c r="B205" s="150" t="s">
        <v>16</v>
      </c>
      <c r="C205" s="148" t="s">
        <v>10</v>
      </c>
      <c r="D205" s="148" t="s">
        <v>81</v>
      </c>
      <c r="E205" s="148">
        <v>30</v>
      </c>
      <c r="F205" s="149">
        <v>2</v>
      </c>
    </row>
    <row r="206" spans="1:6" ht="13.5" thickBot="1">
      <c r="A206" s="159" t="s">
        <v>52</v>
      </c>
      <c r="B206" s="160" t="s">
        <v>13</v>
      </c>
      <c r="C206" s="161"/>
      <c r="D206" s="161" t="s">
        <v>24</v>
      </c>
      <c r="E206" s="161">
        <v>0</v>
      </c>
      <c r="F206" s="162">
        <v>10</v>
      </c>
    </row>
    <row r="207" spans="1:6" ht="7.5" customHeight="1" thickBot="1" thickTop="1">
      <c r="A207" s="361"/>
      <c r="B207" s="354"/>
      <c r="C207" s="354"/>
      <c r="D207" s="354"/>
      <c r="E207" s="354"/>
      <c r="F207" s="362"/>
    </row>
    <row r="208" spans="1:6" ht="14.25" thickBot="1" thickTop="1">
      <c r="A208" s="173" t="s">
        <v>53</v>
      </c>
      <c r="B208" s="150" t="s">
        <v>14</v>
      </c>
      <c r="C208" s="151"/>
      <c r="D208" s="151" t="s">
        <v>81</v>
      </c>
      <c r="E208" s="151" t="s">
        <v>113</v>
      </c>
      <c r="F208" s="152">
        <v>14</v>
      </c>
    </row>
    <row r="209" spans="1:6" ht="24.75" customHeight="1" thickBot="1">
      <c r="A209" s="363" t="s">
        <v>221</v>
      </c>
      <c r="B209" s="364"/>
      <c r="C209" s="364"/>
      <c r="D209" s="365"/>
      <c r="E209" s="166">
        <f>SUM(E204:E208)</f>
        <v>45</v>
      </c>
      <c r="F209" s="175">
        <f>SUM(F204:F208)</f>
        <v>27</v>
      </c>
    </row>
    <row r="210" spans="1:6" ht="12.75">
      <c r="A210" s="176" t="s">
        <v>91</v>
      </c>
      <c r="B210" s="177" t="s">
        <v>168</v>
      </c>
      <c r="C210" s="145" t="s">
        <v>80</v>
      </c>
      <c r="D210" s="145" t="s">
        <v>81</v>
      </c>
      <c r="E210" s="145">
        <v>9</v>
      </c>
      <c r="F210" s="146">
        <v>2</v>
      </c>
    </row>
    <row r="211" spans="1:6" ht="12.75">
      <c r="A211" s="150" t="s">
        <v>92</v>
      </c>
      <c r="B211" s="144" t="s">
        <v>168</v>
      </c>
      <c r="C211" s="145" t="s">
        <v>122</v>
      </c>
      <c r="D211" s="145" t="s">
        <v>81</v>
      </c>
      <c r="E211" s="145">
        <v>18</v>
      </c>
      <c r="F211" s="146">
        <v>2</v>
      </c>
    </row>
    <row r="212" spans="1:6" ht="13.5" thickBot="1">
      <c r="A212" s="150" t="s">
        <v>93</v>
      </c>
      <c r="B212" s="179" t="s">
        <v>14</v>
      </c>
      <c r="C212" s="163"/>
      <c r="D212" s="163" t="s">
        <v>81</v>
      </c>
      <c r="E212" s="163" t="s">
        <v>113</v>
      </c>
      <c r="F212" s="152">
        <v>14</v>
      </c>
    </row>
    <row r="213" spans="1:6" ht="30" customHeight="1" thickBot="1">
      <c r="A213" s="363" t="s">
        <v>222</v>
      </c>
      <c r="B213" s="364"/>
      <c r="C213" s="364"/>
      <c r="D213" s="365"/>
      <c r="E213" s="166">
        <f>SUM(E204:E206,E210:E211)</f>
        <v>72</v>
      </c>
      <c r="F213" s="175">
        <f>SUM(F204:F206,F210:F212)</f>
        <v>31</v>
      </c>
    </row>
    <row r="214" spans="1:6" ht="12.75">
      <c r="A214" s="150" t="s">
        <v>210</v>
      </c>
      <c r="B214" s="177" t="s">
        <v>112</v>
      </c>
      <c r="C214" s="145" t="s">
        <v>122</v>
      </c>
      <c r="D214" s="145" t="s">
        <v>81</v>
      </c>
      <c r="E214" s="145">
        <v>18</v>
      </c>
      <c r="F214" s="146">
        <v>2</v>
      </c>
    </row>
    <row r="215" spans="1:6" ht="25.5">
      <c r="A215" s="178" t="s">
        <v>211</v>
      </c>
      <c r="B215" s="167" t="s">
        <v>44</v>
      </c>
      <c r="C215" s="145" t="s">
        <v>80</v>
      </c>
      <c r="D215" s="148" t="s">
        <v>81</v>
      </c>
      <c r="E215" s="148">
        <v>9</v>
      </c>
      <c r="F215" s="149">
        <v>1</v>
      </c>
    </row>
    <row r="216" spans="1:6" ht="25.5">
      <c r="A216" s="178" t="s">
        <v>212</v>
      </c>
      <c r="B216" s="188" t="s">
        <v>44</v>
      </c>
      <c r="C216" s="148" t="s">
        <v>122</v>
      </c>
      <c r="D216" s="189" t="s">
        <v>81</v>
      </c>
      <c r="E216" s="189">
        <v>9</v>
      </c>
      <c r="F216" s="187">
        <v>2</v>
      </c>
    </row>
    <row r="217" spans="1:6" ht="12.75">
      <c r="A217" s="178" t="s">
        <v>213</v>
      </c>
      <c r="B217" s="150" t="s">
        <v>48</v>
      </c>
      <c r="C217" s="145" t="s">
        <v>80</v>
      </c>
      <c r="D217" s="148" t="s">
        <v>81</v>
      </c>
      <c r="E217" s="148">
        <v>9</v>
      </c>
      <c r="F217" s="149">
        <v>1</v>
      </c>
    </row>
    <row r="218" spans="1:6" ht="12.75">
      <c r="A218" s="178" t="s">
        <v>214</v>
      </c>
      <c r="B218" s="150" t="s">
        <v>48</v>
      </c>
      <c r="C218" s="163" t="s">
        <v>122</v>
      </c>
      <c r="D218" s="189" t="s">
        <v>81</v>
      </c>
      <c r="E218" s="189">
        <v>9</v>
      </c>
      <c r="F218" s="187">
        <v>2</v>
      </c>
    </row>
    <row r="219" spans="1:6" ht="13.5" thickBot="1">
      <c r="A219" s="178" t="s">
        <v>193</v>
      </c>
      <c r="B219" s="179" t="s">
        <v>14</v>
      </c>
      <c r="C219" s="163"/>
      <c r="D219" s="163" t="s">
        <v>81</v>
      </c>
      <c r="E219" s="163" t="s">
        <v>117</v>
      </c>
      <c r="F219" s="164">
        <v>6</v>
      </c>
    </row>
    <row r="220" spans="1:6" ht="27" customHeight="1" thickBot="1">
      <c r="A220" s="363" t="s">
        <v>223</v>
      </c>
      <c r="B220" s="364"/>
      <c r="C220" s="364"/>
      <c r="D220" s="365"/>
      <c r="E220" s="165">
        <f>SUM(E204:E206,E214:E218)</f>
        <v>99</v>
      </c>
      <c r="F220" s="166">
        <f>SUM(F204:F206,F214:F219)</f>
        <v>27</v>
      </c>
    </row>
    <row r="221" spans="1:6" ht="22.5" customHeight="1" thickBot="1">
      <c r="A221" s="368" t="s">
        <v>77</v>
      </c>
      <c r="B221" s="369"/>
      <c r="C221" s="369"/>
      <c r="D221" s="369"/>
      <c r="E221" s="370"/>
      <c r="F221" s="180">
        <v>0</v>
      </c>
    </row>
    <row r="222" spans="1:6" ht="15" customHeight="1" thickTop="1">
      <c r="A222" s="157"/>
      <c r="B222" s="157"/>
      <c r="C222" s="157"/>
      <c r="D222" s="157"/>
      <c r="E222" s="157"/>
      <c r="F222" s="181"/>
    </row>
    <row r="223" spans="1:6" ht="12.75">
      <c r="A223" s="182"/>
      <c r="B223" s="23" t="s">
        <v>40</v>
      </c>
      <c r="C223" s="23"/>
      <c r="D223" s="23"/>
      <c r="E223" s="23"/>
      <c r="F223" s="182"/>
    </row>
    <row r="224" spans="1:6" ht="12.75">
      <c r="A224" s="182"/>
      <c r="B224" s="23"/>
      <c r="C224" s="23"/>
      <c r="D224" s="23"/>
      <c r="E224" s="23"/>
      <c r="F224" s="182"/>
    </row>
    <row r="225" spans="1:6" ht="12.75">
      <c r="A225" s="182"/>
      <c r="B225" s="371" t="s">
        <v>125</v>
      </c>
      <c r="C225" s="371"/>
      <c r="D225" s="371"/>
      <c r="E225" s="371"/>
      <c r="F225" s="371"/>
    </row>
    <row r="226" spans="1:6" ht="12.75">
      <c r="A226" s="182"/>
      <c r="B226" s="182"/>
      <c r="C226" s="182"/>
      <c r="D226" s="182"/>
      <c r="E226" s="182"/>
      <c r="F226" s="182"/>
    </row>
    <row r="227" spans="1:4" ht="12.75">
      <c r="A227" s="182"/>
      <c r="B227" s="182" t="s">
        <v>126</v>
      </c>
      <c r="C227" s="182"/>
      <c r="D227" s="182"/>
    </row>
    <row r="228" spans="1:6" ht="12.75">
      <c r="A228" s="182"/>
      <c r="B228" s="182"/>
      <c r="C228" s="182"/>
      <c r="D228" s="182"/>
      <c r="E228" s="182"/>
      <c r="F228" s="182"/>
    </row>
  </sheetData>
  <sheetProtection/>
  <mergeCells count="29">
    <mergeCell ref="A209:D209"/>
    <mergeCell ref="A213:D213"/>
    <mergeCell ref="A220:D220"/>
    <mergeCell ref="A221:E221"/>
    <mergeCell ref="B225:F225"/>
    <mergeCell ref="A153:F153"/>
    <mergeCell ref="A172:D172"/>
    <mergeCell ref="A187:D187"/>
    <mergeCell ref="A202:D202"/>
    <mergeCell ref="A203:E203"/>
    <mergeCell ref="A207:F207"/>
    <mergeCell ref="A95:E95"/>
    <mergeCell ref="A98:F98"/>
    <mergeCell ref="A115:D115"/>
    <mergeCell ref="A133:D133"/>
    <mergeCell ref="A148:D148"/>
    <mergeCell ref="A149:E149"/>
    <mergeCell ref="A47:D47"/>
    <mergeCell ref="A48:E48"/>
    <mergeCell ref="A57:F57"/>
    <mergeCell ref="A71:D71"/>
    <mergeCell ref="A82:D82"/>
    <mergeCell ref="A94:D94"/>
    <mergeCell ref="B1:F1"/>
    <mergeCell ref="B2:F2"/>
    <mergeCell ref="B3:F3"/>
    <mergeCell ref="B4:F4"/>
    <mergeCell ref="A24:D24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2016-02-23T11:05:28Z</cp:lastPrinted>
  <dcterms:created xsi:type="dcterms:W3CDTF">2008-06-23T07:26:49Z</dcterms:created>
  <dcterms:modified xsi:type="dcterms:W3CDTF">2016-02-23T11:08:51Z</dcterms:modified>
  <cp:category/>
  <cp:version/>
  <cp:contentType/>
  <cp:contentStatus/>
</cp:coreProperties>
</file>